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genda" sheetId="1" r:id="rId1"/>
    <sheet name="Foglio1" sheetId="2" state="hidden" r:id="rId2"/>
    <sheet name="anno" sheetId="3" state="hidden" r:id="rId3"/>
    <sheet name="gennaio" sheetId="4" r:id="rId4"/>
    <sheet name="febbraio" sheetId="5" r:id="rId5"/>
    <sheet name="marzo" sheetId="6" r:id="rId6"/>
    <sheet name="aprile" sheetId="7" r:id="rId7"/>
    <sheet name="maggio" sheetId="8" r:id="rId8"/>
    <sheet name="giugno" sheetId="9" r:id="rId9"/>
    <sheet name="luglio" sheetId="10" r:id="rId10"/>
    <sheet name="agosto" sheetId="11" r:id="rId11"/>
    <sheet name="settembre" sheetId="12" r:id="rId12"/>
    <sheet name="ottobre" sheetId="13" r:id="rId13"/>
    <sheet name="novembre" sheetId="14" r:id="rId14"/>
    <sheet name="dicembre" sheetId="15" r:id="rId15"/>
  </sheets>
  <definedNames>
    <definedName name="dip">'Foglio1'!$A$1:$B$11</definedName>
  </definedNames>
  <calcPr fullCalcOnLoad="1"/>
</workbook>
</file>

<file path=xl/sharedStrings.xml><?xml version="1.0" encoding="utf-8"?>
<sst xmlns="http://schemas.openxmlformats.org/spreadsheetml/2006/main" count="281" uniqueCount="44">
  <si>
    <t>calendario</t>
  </si>
  <si>
    <t>giorni lav</t>
  </si>
  <si>
    <t>mese</t>
  </si>
  <si>
    <t>lun</t>
  </si>
  <si>
    <t>mar</t>
  </si>
  <si>
    <t>mer</t>
  </si>
  <si>
    <t>gio</t>
  </si>
  <si>
    <t>ven</t>
  </si>
  <si>
    <t>tot</t>
  </si>
  <si>
    <t xml:space="preserve"> </t>
  </si>
  <si>
    <t>0rario</t>
  </si>
  <si>
    <t>Agenda excel</t>
  </si>
  <si>
    <t>Creata da Bruno Rosselli CH 6749 Cavagnago</t>
  </si>
  <si>
    <t>Immmetti data di inizio anno</t>
  </si>
  <si>
    <t>dipendente</t>
  </si>
  <si>
    <t>Numero</t>
  </si>
  <si>
    <t>dip1</t>
  </si>
  <si>
    <t>dip2</t>
  </si>
  <si>
    <t>dip3</t>
  </si>
  <si>
    <t>dip4</t>
  </si>
  <si>
    <t>dip5</t>
  </si>
  <si>
    <t>dip6</t>
  </si>
  <si>
    <t>dip7</t>
  </si>
  <si>
    <t>dip8</t>
  </si>
  <si>
    <t>dip9</t>
  </si>
  <si>
    <t>dip10</t>
  </si>
  <si>
    <t>da 8 a 9</t>
  </si>
  <si>
    <t>da 9 a 10</t>
  </si>
  <si>
    <t>da 10 a 11</t>
  </si>
  <si>
    <t>sa 11 a 12</t>
  </si>
  <si>
    <t>da 12 a 13</t>
  </si>
  <si>
    <t>da 13 a 14</t>
  </si>
  <si>
    <t>da 14 a 15</t>
  </si>
  <si>
    <t>d 15 A 16</t>
  </si>
  <si>
    <t>da 16 a 17</t>
  </si>
  <si>
    <t>da 17 a 18</t>
  </si>
  <si>
    <t>da 18 a 19</t>
  </si>
  <si>
    <t>da 19 a 20</t>
  </si>
  <si>
    <t>da 20 a 21</t>
  </si>
  <si>
    <t>da 21 a 22</t>
  </si>
  <si>
    <t>da 22 a 23</t>
  </si>
  <si>
    <t>&gt;23</t>
  </si>
  <si>
    <t>ore</t>
  </si>
  <si>
    <t>Piano Presenze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</si>
</sst>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mmmm/yy"/>
    <numFmt numFmtId="165" formatCode="ddd"/>
    <numFmt numFmtId="166" formatCode="m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36"/>
      <color indexed="17"/>
      <name val="Calibri"/>
      <family val="2"/>
    </font>
    <font>
      <b/>
      <sz val="20"/>
      <color indexed="17"/>
      <name val="Calibri"/>
      <family val="2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36"/>
      <color rgb="FF006100"/>
      <name val="Calibri"/>
      <family val="2"/>
    </font>
    <font>
      <b/>
      <sz val="20"/>
      <color rgb="FF006100"/>
      <name val="Calibri"/>
      <family val="2"/>
    </font>
    <font>
      <b/>
      <sz val="11"/>
      <color rgb="FF006100"/>
      <name val="Calibri"/>
      <family val="2"/>
    </font>
    <font>
      <b/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6" borderId="0" xfId="19" applyFont="1" applyAlignment="1">
      <alignment horizontal="center"/>
    </xf>
    <xf numFmtId="0" fontId="42" fillId="6" borderId="0" xfId="19" applyFont="1" applyAlignment="1">
      <alignment horizontal="center"/>
    </xf>
    <xf numFmtId="14" fontId="43" fillId="6" borderId="10" xfId="19" applyNumberFormat="1" applyFont="1" applyBorder="1" applyAlignment="1" applyProtection="1">
      <alignment/>
      <protection/>
    </xf>
    <xf numFmtId="14" fontId="44" fillId="32" borderId="11" xfId="58" applyNumberFormat="1" applyFont="1" applyBorder="1" applyAlignment="1" applyProtection="1">
      <alignment/>
      <protection locked="0"/>
    </xf>
    <xf numFmtId="14" fontId="43" fillId="6" borderId="12" xfId="19" applyNumberFormat="1" applyFont="1" applyBorder="1" applyAlignment="1" applyProtection="1">
      <alignment horizontal="left"/>
      <protection/>
    </xf>
    <xf numFmtId="14" fontId="43" fillId="6" borderId="11" xfId="19" applyNumberFormat="1" applyFont="1" applyBorder="1" applyAlignment="1" applyProtection="1">
      <alignment/>
      <protection/>
    </xf>
    <xf numFmtId="14" fontId="43" fillId="6" borderId="13" xfId="19" applyNumberFormat="1" applyFont="1" applyBorder="1" applyAlignment="1" applyProtection="1">
      <alignment/>
      <protection/>
    </xf>
    <xf numFmtId="2" fontId="43" fillId="6" borderId="0" xfId="19" applyNumberFormat="1" applyFont="1" applyAlignment="1">
      <alignment/>
    </xf>
    <xf numFmtId="14" fontId="43" fillId="6" borderId="0" xfId="19" applyNumberFormat="1" applyFont="1" applyAlignment="1">
      <alignment/>
    </xf>
    <xf numFmtId="1" fontId="43" fillId="6" borderId="0" xfId="19" applyNumberFormat="1" applyFont="1" applyAlignment="1">
      <alignment horizontal="center"/>
    </xf>
    <xf numFmtId="165" fontId="43" fillId="6" borderId="10" xfId="19" applyNumberFormat="1" applyFont="1" applyBorder="1" applyAlignment="1" applyProtection="1">
      <alignment horizontal="left"/>
      <protection/>
    </xf>
    <xf numFmtId="0" fontId="43" fillId="6" borderId="0" xfId="19" applyFont="1" applyAlignment="1">
      <alignment/>
    </xf>
    <xf numFmtId="0" fontId="43" fillId="6" borderId="10" xfId="19" applyFont="1" applyBorder="1" applyAlignment="1">
      <alignment/>
    </xf>
    <xf numFmtId="14" fontId="43" fillId="7" borderId="10" xfId="20" applyNumberFormat="1" applyFont="1" applyBorder="1" applyAlignment="1">
      <alignment/>
    </xf>
    <xf numFmtId="14" fontId="43" fillId="7" borderId="12" xfId="20" applyNumberFormat="1" applyFont="1" applyBorder="1" applyAlignment="1" applyProtection="1">
      <alignment horizontal="left"/>
      <protection/>
    </xf>
    <xf numFmtId="14" fontId="43" fillId="7" borderId="11" xfId="20" applyNumberFormat="1" applyFont="1" applyBorder="1" applyAlignment="1" applyProtection="1">
      <alignment/>
      <protection/>
    </xf>
    <xf numFmtId="14" fontId="43" fillId="7" borderId="13" xfId="20" applyNumberFormat="1" applyFont="1" applyBorder="1" applyAlignment="1" applyProtection="1">
      <alignment/>
      <protection/>
    </xf>
    <xf numFmtId="2" fontId="43" fillId="7" borderId="0" xfId="20" applyNumberFormat="1" applyFont="1" applyAlignment="1">
      <alignment/>
    </xf>
    <xf numFmtId="14" fontId="43" fillId="7" borderId="0" xfId="20" applyNumberFormat="1" applyFont="1" applyAlignment="1">
      <alignment/>
    </xf>
    <xf numFmtId="1" fontId="43" fillId="7" borderId="0" xfId="20" applyNumberFormat="1" applyFont="1" applyAlignment="1">
      <alignment horizontal="center"/>
    </xf>
    <xf numFmtId="0" fontId="43" fillId="7" borderId="0" xfId="20" applyFont="1" applyAlignment="1">
      <alignment horizontal="center"/>
    </xf>
    <xf numFmtId="0" fontId="43" fillId="7" borderId="10" xfId="20" applyFont="1" applyBorder="1" applyAlignment="1">
      <alignment/>
    </xf>
    <xf numFmtId="165" fontId="43" fillId="7" borderId="10" xfId="20" applyNumberFormat="1" applyFont="1" applyBorder="1" applyAlignment="1" applyProtection="1">
      <alignment horizontal="left"/>
      <protection/>
    </xf>
    <xf numFmtId="0" fontId="43" fillId="7" borderId="0" xfId="20" applyFont="1" applyAlignment="1">
      <alignment/>
    </xf>
    <xf numFmtId="14" fontId="43" fillId="6" borderId="10" xfId="19" applyNumberFormat="1" applyFont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/>
    </xf>
    <xf numFmtId="14" fontId="3" fillId="0" borderId="0" xfId="0" applyNumberFormat="1" applyFont="1" applyBorder="1" applyAlignment="1" applyProtection="1">
      <alignment/>
      <protection/>
    </xf>
    <xf numFmtId="2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64" fontId="42" fillId="6" borderId="10" xfId="19" applyNumberFormat="1" applyFont="1" applyBorder="1" applyAlignment="1">
      <alignment/>
    </xf>
    <xf numFmtId="164" fontId="42" fillId="7" borderId="10" xfId="20" applyNumberFormat="1" applyFont="1" applyBorder="1" applyAlignment="1">
      <alignment/>
    </xf>
    <xf numFmtId="14" fontId="43" fillId="6" borderId="11" xfId="19" applyNumberFormat="1" applyFont="1" applyBorder="1" applyAlignment="1" applyProtection="1">
      <alignment horizontal="left"/>
      <protection/>
    </xf>
    <xf numFmtId="14" fontId="43" fillId="6" borderId="14" xfId="19" applyNumberFormat="1" applyFont="1" applyBorder="1" applyAlignment="1" applyProtection="1">
      <alignment horizontal="left"/>
      <protection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41" fillId="32" borderId="0" xfId="58" applyAlignment="1">
      <alignment/>
    </xf>
    <xf numFmtId="0" fontId="45" fillId="32" borderId="0" xfId="58" applyFont="1" applyAlignment="1">
      <alignment/>
    </xf>
    <xf numFmtId="14" fontId="46" fillId="32" borderId="0" xfId="58" applyNumberFormat="1" applyFont="1" applyAlignment="1" applyProtection="1">
      <alignment/>
      <protection locked="0"/>
    </xf>
    <xf numFmtId="166" fontId="3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6" borderId="10" xfId="19" applyFont="1" applyBorder="1" applyAlignment="1" applyProtection="1">
      <alignment/>
      <protection/>
    </xf>
    <xf numFmtId="16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9" borderId="0" xfId="0" applyFill="1" applyAlignment="1">
      <alignment/>
    </xf>
    <xf numFmtId="0" fontId="47" fillId="32" borderId="10" xfId="58" applyFont="1" applyBorder="1" applyAlignment="1">
      <alignment/>
    </xf>
    <xf numFmtId="0" fontId="47" fillId="32" borderId="10" xfId="58" applyFont="1" applyBorder="1" applyAlignment="1" applyProtection="1">
      <alignment/>
      <protection locked="0"/>
    </xf>
    <xf numFmtId="0" fontId="47" fillId="32" borderId="10" xfId="58" applyFont="1" applyBorder="1" applyAlignment="1">
      <alignment horizontal="center"/>
    </xf>
    <xf numFmtId="0" fontId="41" fillId="32" borderId="0" xfId="58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/>
      <protection/>
    </xf>
    <xf numFmtId="0" fontId="39" fillId="0" borderId="0" xfId="0" applyFont="1" applyAlignment="1">
      <alignment horizontal="center"/>
    </xf>
    <xf numFmtId="0" fontId="41" fillId="14" borderId="0" xfId="58" applyFill="1" applyAlignment="1">
      <alignment/>
    </xf>
    <xf numFmtId="0" fontId="48" fillId="32" borderId="0" xfId="58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92"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theme="8" tint="0.3999499976634979"/>
        </patternFill>
      </fill>
      <border/>
    </dxf>
    <dxf>
      <font>
        <color rgb="FF9C0006"/>
      </font>
      <fill>
        <patternFill>
          <bgColor theme="0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12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0</xdr:rowOff>
    </xdr:from>
    <xdr:to>
      <xdr:col>15</xdr:col>
      <xdr:colOff>66675</xdr:colOff>
      <xdr:row>7</xdr:row>
      <xdr:rowOff>66675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7439025" y="809625"/>
          <a:ext cx="3590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contenuto di questa cella viene ripetuto quale intestazione sui piani mensili (può essere modificato)</a:t>
          </a:r>
        </a:p>
      </xdr:txBody>
    </xdr:sp>
    <xdr:clientData/>
  </xdr:twoCellAnchor>
  <xdr:twoCellAnchor>
    <xdr:from>
      <xdr:col>12</xdr:col>
      <xdr:colOff>1200150</xdr:colOff>
      <xdr:row>2</xdr:row>
      <xdr:rowOff>28575</xdr:rowOff>
    </xdr:from>
    <xdr:to>
      <xdr:col>12</xdr:col>
      <xdr:colOff>1200150</xdr:colOff>
      <xdr:row>4</xdr:row>
      <xdr:rowOff>0</xdr:rowOff>
    </xdr:to>
    <xdr:sp>
      <xdr:nvSpPr>
        <xdr:cNvPr id="3" name="Connettore 2 3"/>
        <xdr:cNvSpPr>
          <a:spLocks/>
        </xdr:cNvSpPr>
      </xdr:nvSpPr>
      <xdr:spPr>
        <a:xfrm flipV="1">
          <a:off x="9229725" y="457200"/>
          <a:ext cx="0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180975</xdr:rowOff>
    </xdr:from>
    <xdr:to>
      <xdr:col>20</xdr:col>
      <xdr:colOff>142875</xdr:colOff>
      <xdr:row>15</xdr:row>
      <xdr:rowOff>28575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12182475" y="2895600"/>
          <a:ext cx="2914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sostituisci dip1, dip2 ecc. con nome dipendenti</a:t>
          </a:r>
        </a:p>
      </xdr:txBody>
    </xdr:sp>
    <xdr:clientData/>
  </xdr:twoCellAnchor>
  <xdr:twoCellAnchor>
    <xdr:from>
      <xdr:col>18</xdr:col>
      <xdr:colOff>857250</xdr:colOff>
      <xdr:row>13</xdr:row>
      <xdr:rowOff>133350</xdr:rowOff>
    </xdr:from>
    <xdr:to>
      <xdr:col>18</xdr:col>
      <xdr:colOff>857250</xdr:colOff>
      <xdr:row>14</xdr:row>
      <xdr:rowOff>180975</xdr:rowOff>
    </xdr:to>
    <xdr:sp>
      <xdr:nvSpPr>
        <xdr:cNvPr id="5" name="Connettore 2 6"/>
        <xdr:cNvSpPr>
          <a:spLocks/>
        </xdr:cNvSpPr>
      </xdr:nvSpPr>
      <xdr:spPr>
        <a:xfrm flipV="1">
          <a:off x="13649325" y="2657475"/>
          <a:ext cx="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209550</xdr:rowOff>
    </xdr:from>
    <xdr:to>
      <xdr:col>4</xdr:col>
      <xdr:colOff>581025</xdr:colOff>
      <xdr:row>18</xdr:row>
      <xdr:rowOff>219075</xdr:rowOff>
    </xdr:to>
    <xdr:sp>
      <xdr:nvSpPr>
        <xdr:cNvPr id="6" name="Connettore 2 9"/>
        <xdr:cNvSpPr>
          <a:spLocks/>
        </xdr:cNvSpPr>
      </xdr:nvSpPr>
      <xdr:spPr>
        <a:xfrm>
          <a:off x="2428875" y="4086225"/>
          <a:ext cx="590550" cy="95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104775</xdr:colOff>
      <xdr:row>15</xdr:row>
      <xdr:rowOff>76200</xdr:rowOff>
    </xdr:from>
    <xdr:to>
      <xdr:col>20</xdr:col>
      <xdr:colOff>171450</xdr:colOff>
      <xdr:row>24</xdr:row>
      <xdr:rowOff>0</xdr:rowOff>
    </xdr:to>
    <xdr:pic>
      <xdr:nvPicPr>
        <xdr:cNvPr id="7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3381375"/>
          <a:ext cx="942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18</xdr:row>
      <xdr:rowOff>238125</xdr:rowOff>
    </xdr:from>
    <xdr:to>
      <xdr:col>16</xdr:col>
      <xdr:colOff>142875</xdr:colOff>
      <xdr:row>21</xdr:row>
      <xdr:rowOff>57150</xdr:rowOff>
    </xdr:to>
    <xdr:sp>
      <xdr:nvSpPr>
        <xdr:cNvPr id="8" name="CasellaDiTesto 12"/>
        <xdr:cNvSpPr txBox="1">
          <a:spLocks noChangeArrowheads="1"/>
        </xdr:cNvSpPr>
      </xdr:nvSpPr>
      <xdr:spPr>
        <a:xfrm>
          <a:off x="7038975" y="4114800"/>
          <a:ext cx="4676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Nelle caselle dei singoli giorni inserire il numero corrispondente del dipendente e la cella assume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 colore assegnato allo stesso.</a:t>
          </a:r>
        </a:p>
      </xdr:txBody>
    </xdr:sp>
    <xdr:clientData/>
  </xdr:twoCellAnchor>
  <xdr:twoCellAnchor>
    <xdr:from>
      <xdr:col>12</xdr:col>
      <xdr:colOff>1343025</xdr:colOff>
      <xdr:row>17</xdr:row>
      <xdr:rowOff>47625</xdr:rowOff>
    </xdr:from>
    <xdr:to>
      <xdr:col>13</xdr:col>
      <xdr:colOff>523875</xdr:colOff>
      <xdr:row>18</xdr:row>
      <xdr:rowOff>219075</xdr:rowOff>
    </xdr:to>
    <xdr:sp>
      <xdr:nvSpPr>
        <xdr:cNvPr id="9" name="Connettore 2 16"/>
        <xdr:cNvSpPr>
          <a:spLocks/>
        </xdr:cNvSpPr>
      </xdr:nvSpPr>
      <xdr:spPr>
        <a:xfrm flipV="1">
          <a:off x="9372600" y="3733800"/>
          <a:ext cx="895350" cy="3619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323850</xdr:colOff>
      <xdr:row>17</xdr:row>
      <xdr:rowOff>66675</xdr:rowOff>
    </xdr:from>
    <xdr:to>
      <xdr:col>18</xdr:col>
      <xdr:colOff>809625</xdr:colOff>
      <xdr:row>18</xdr:row>
      <xdr:rowOff>171450</xdr:rowOff>
    </xdr:to>
    <xdr:sp>
      <xdr:nvSpPr>
        <xdr:cNvPr id="10" name="Connettore 2 18"/>
        <xdr:cNvSpPr>
          <a:spLocks/>
        </xdr:cNvSpPr>
      </xdr:nvSpPr>
      <xdr:spPr>
        <a:xfrm>
          <a:off x="11287125" y="3752850"/>
          <a:ext cx="2314575" cy="2952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"/>
  <sheetViews>
    <sheetView tabSelected="1" zoomScale="110" zoomScaleNormal="110" zoomScalePageLayoutView="0" workbookViewId="0" topLeftCell="A1">
      <selection activeCell="F19" sqref="F19"/>
    </sheetView>
  </sheetViews>
  <sheetFormatPr defaultColWidth="9.140625" defaultRowHeight="15"/>
  <cols>
    <col min="1" max="5" width="9.140625" style="42" customWidth="1"/>
    <col min="6" max="6" width="19.8515625" style="42" bestFit="1" customWidth="1"/>
    <col min="7" max="12" width="9.140625" style="42" customWidth="1"/>
    <col min="13" max="13" width="25.7109375" style="42" customWidth="1"/>
    <col min="14" max="18" width="9.140625" style="42" customWidth="1"/>
    <col min="19" max="19" width="22.7109375" style="42" customWidth="1"/>
    <col min="20" max="20" width="9.7109375" style="42" bestFit="1" customWidth="1"/>
    <col min="21" max="16384" width="9.140625" style="42" customWidth="1"/>
  </cols>
  <sheetData>
    <row r="1" ht="15"/>
    <row r="2" spans="12:15" ht="18.75">
      <c r="L2" s="60" t="s">
        <v>43</v>
      </c>
      <c r="M2" s="61"/>
      <c r="N2" s="61"/>
      <c r="O2" s="61"/>
    </row>
    <row r="3" ht="15"/>
    <row r="4" spans="18:20" ht="15">
      <c r="R4" s="55" t="s">
        <v>15</v>
      </c>
      <c r="S4" s="52" t="s">
        <v>14</v>
      </c>
      <c r="T4" s="54" t="s">
        <v>42</v>
      </c>
    </row>
    <row r="5" spans="18:20" ht="15">
      <c r="R5" s="56">
        <v>1</v>
      </c>
      <c r="S5" s="53" t="s">
        <v>16</v>
      </c>
      <c r="T5" s="54">
        <f>gennaio!W4+febbraio!W4+marzo!W4+aprile!W4+maggio!W4+giugno!W4+luglio!W4+agosto!W4+settembre!W4+ottobre!W4+novembre!W4+dicembre!W4</f>
        <v>0</v>
      </c>
    </row>
    <row r="6" spans="18:20" ht="15">
      <c r="R6" s="56">
        <v>2</v>
      </c>
      <c r="S6" s="53" t="s">
        <v>17</v>
      </c>
      <c r="T6" s="54">
        <f>gennaio!W5+febbraio!W5+marzo!W5+aprile!W5+maggio!W5+giugno!W5+luglio!W5+agosto!W5+settembre!W5+ottobre!W5+novembre!W5+dicembre!W5</f>
        <v>0</v>
      </c>
    </row>
    <row r="7" spans="18:20" ht="15">
      <c r="R7" s="56">
        <v>3</v>
      </c>
      <c r="S7" s="53" t="s">
        <v>18</v>
      </c>
      <c r="T7" s="54">
        <f>gennaio!W6+febbraio!W6+marzo!W6+aprile!W6+maggio!W6+giugno!W6+luglio!W6+agosto!W6+settembre!W6+ottobre!W6+novembre!W6+dicembre!W6</f>
        <v>0</v>
      </c>
    </row>
    <row r="8" spans="18:20" ht="15">
      <c r="R8" s="56">
        <v>4</v>
      </c>
      <c r="S8" s="53" t="s">
        <v>19</v>
      </c>
      <c r="T8" s="54">
        <f>gennaio!W7+febbraio!W7+marzo!W7+aprile!W7+maggio!W7+giugno!W7+luglio!W7+agosto!W7+settembre!W7+ottobre!W7+novembre!W7+dicembre!W7</f>
        <v>0</v>
      </c>
    </row>
    <row r="9" spans="18:20" ht="15">
      <c r="R9" s="56">
        <v>5</v>
      </c>
      <c r="S9" s="53" t="s">
        <v>20</v>
      </c>
      <c r="T9" s="54">
        <f>gennaio!W8+febbraio!W8+marzo!W8+aprile!W8+maggio!W8+giugno!W8+luglio!W8+agosto!W8+settembre!W8+ottobre!W8+novembre!W8+dicembre!W8</f>
        <v>0</v>
      </c>
    </row>
    <row r="10" spans="18:20" ht="15">
      <c r="R10" s="56">
        <v>6</v>
      </c>
      <c r="S10" s="53" t="s">
        <v>21</v>
      </c>
      <c r="T10" s="54">
        <f>gennaio!W9+febbraio!W9+marzo!W9+aprile!W9+maggio!W9+giugno!W9+luglio!W9+agosto!W9+settembre!W9+ottobre!W9+novembre!W9+dicembre!W9</f>
        <v>0</v>
      </c>
    </row>
    <row r="11" spans="18:20" ht="15">
      <c r="R11" s="56">
        <v>7</v>
      </c>
      <c r="S11" s="53" t="s">
        <v>22</v>
      </c>
      <c r="T11" s="54">
        <f>gennaio!W10+febbraio!W10+marzo!W10+aprile!W10+maggio!W10+giugno!W10+luglio!W10+agosto!W10+settembre!W10+ottobre!W10+novembre!W10+dicembre!W10</f>
        <v>0</v>
      </c>
    </row>
    <row r="12" spans="18:20" ht="15">
      <c r="R12" s="56">
        <v>8</v>
      </c>
      <c r="S12" s="53" t="s">
        <v>23</v>
      </c>
      <c r="T12" s="54">
        <f>gennaio!W11+febbraio!W11+marzo!W11+aprile!W11+maggio!W11+giugno!W11+luglio!W11+agosto!W11+settembre!W11+ottobre!W11+novembre!W11+dicembre!W11</f>
        <v>0</v>
      </c>
    </row>
    <row r="13" spans="18:20" ht="15">
      <c r="R13" s="56">
        <v>9</v>
      </c>
      <c r="S13" s="53" t="s">
        <v>24</v>
      </c>
      <c r="T13" s="54">
        <f>gennaio!W12+febbraio!W12+marzo!W12+aprile!W12+maggio!W12+giugno!W12+luglio!W12+agosto!W12+settembre!W12+ottobre!W12+novembre!W12+dicembre!W12</f>
        <v>0</v>
      </c>
    </row>
    <row r="14" spans="18:20" ht="15">
      <c r="R14" s="56">
        <v>10</v>
      </c>
      <c r="S14" s="53" t="s">
        <v>25</v>
      </c>
      <c r="T14" s="54">
        <f>gennaio!W13+febbraio!W13+marzo!W13+aprile!W13+maggio!W13+giugno!W13+luglio!W13+agosto!W13+settembre!W13+ottobre!W13+novembre!W13+dicembre!W13</f>
        <v>0</v>
      </c>
    </row>
    <row r="15" ht="46.5">
      <c r="B15" s="43" t="s">
        <v>11</v>
      </c>
    </row>
    <row r="16" ht="15"/>
    <row r="17" ht="15">
      <c r="B17" s="42" t="s">
        <v>12</v>
      </c>
    </row>
    <row r="18" ht="15"/>
    <row r="19" spans="2:6" ht="26.25">
      <c r="B19" s="59" t="s">
        <v>13</v>
      </c>
      <c r="C19" s="59"/>
      <c r="D19" s="59"/>
      <c r="F19" s="44">
        <v>42736</v>
      </c>
    </row>
    <row r="20" spans="2:4" ht="15">
      <c r="B20" s="59"/>
      <c r="C20" s="59"/>
      <c r="D20" s="59"/>
    </row>
    <row r="21" ht="15"/>
    <row r="22" ht="15"/>
    <row r="23" ht="15"/>
    <row r="24" ht="15"/>
  </sheetData>
  <sheetProtection password="E934" sheet="1" objects="1" scenarios="1"/>
  <mergeCells count="1">
    <mergeCell ref="L2:O2"/>
  </mergeCells>
  <conditionalFormatting sqref="R5:R11">
    <cfRule type="cellIs" priority="28" dxfId="5" operator="equal">
      <formula>7</formula>
    </cfRule>
    <cfRule type="cellIs" priority="29" dxfId="4" operator="equal">
      <formula>6</formula>
    </cfRule>
    <cfRule type="cellIs" priority="30" dxfId="3" operator="equal">
      <formula>5</formula>
    </cfRule>
    <cfRule type="cellIs" priority="31" dxfId="387" operator="equal">
      <formula>4</formula>
    </cfRule>
    <cfRule type="cellIs" priority="32" dxfId="388" operator="equal">
      <formula>3</formula>
    </cfRule>
    <cfRule type="cellIs" priority="33" dxfId="389" operator="equal">
      <formula>2</formula>
    </cfRule>
    <cfRule type="cellIs" priority="34" dxfId="390" operator="equal">
      <formula>1</formula>
    </cfRule>
  </conditionalFormatting>
  <conditionalFormatting sqref="R12">
    <cfRule type="cellIs" priority="21" dxfId="5" operator="equal">
      <formula>7</formula>
    </cfRule>
    <cfRule type="cellIs" priority="22" dxfId="4" operator="equal">
      <formula>6</formula>
    </cfRule>
    <cfRule type="cellIs" priority="23" dxfId="3" operator="equal">
      <formula>5</formula>
    </cfRule>
    <cfRule type="cellIs" priority="24" dxfId="387" operator="equal">
      <formula>4</formula>
    </cfRule>
    <cfRule type="cellIs" priority="25" dxfId="388" operator="equal">
      <formula>3</formula>
    </cfRule>
    <cfRule type="cellIs" priority="26" dxfId="389" operator="equal">
      <formula>2</formula>
    </cfRule>
    <cfRule type="cellIs" priority="27" dxfId="390" operator="equal">
      <formula>1</formula>
    </cfRule>
  </conditionalFormatting>
  <conditionalFormatting sqref="R12">
    <cfRule type="cellIs" priority="20" dxfId="0" operator="equal">
      <formula>8</formula>
    </cfRule>
  </conditionalFormatting>
  <conditionalFormatting sqref="R13">
    <cfRule type="cellIs" priority="13" dxfId="5" operator="equal">
      <formula>7</formula>
    </cfRule>
    <cfRule type="cellIs" priority="14" dxfId="4" operator="equal">
      <formula>6</formula>
    </cfRule>
    <cfRule type="cellIs" priority="15" dxfId="3" operator="equal">
      <formula>5</formula>
    </cfRule>
    <cfRule type="cellIs" priority="16" dxfId="387" operator="equal">
      <formula>4</formula>
    </cfRule>
    <cfRule type="cellIs" priority="17" dxfId="388" operator="equal">
      <formula>3</formula>
    </cfRule>
    <cfRule type="cellIs" priority="18" dxfId="389" operator="equal">
      <formula>2</formula>
    </cfRule>
    <cfRule type="cellIs" priority="19" dxfId="390" operator="equal">
      <formula>1</formula>
    </cfRule>
  </conditionalFormatting>
  <conditionalFormatting sqref="R13">
    <cfRule type="cellIs" priority="11" dxfId="1" operator="equal">
      <formula>9</formula>
    </cfRule>
    <cfRule type="cellIs" priority="12" dxfId="0" operator="equal">
      <formula>8</formula>
    </cfRule>
  </conditionalFormatting>
  <conditionalFormatting sqref="R14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R14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anno!A22</f>
        <v>42917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anno!B22</f>
        <v>42917</v>
      </c>
      <c r="B4" s="15">
        <f aca="true" t="shared" si="0" ref="B4:B34">IF(A4="","",WEEKDAY(A4,1))</f>
        <v>7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42918</v>
      </c>
      <c r="B5" s="15">
        <f t="shared" si="0"/>
        <v>1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42919</v>
      </c>
      <c r="B6" s="15">
        <f t="shared" si="0"/>
        <v>2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42920</v>
      </c>
      <c r="B7" s="15">
        <f t="shared" si="0"/>
        <v>3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42921</v>
      </c>
      <c r="B8" s="15">
        <f t="shared" si="0"/>
        <v>4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42922</v>
      </c>
      <c r="B9" s="15">
        <f t="shared" si="0"/>
        <v>5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42923</v>
      </c>
      <c r="B10" s="15">
        <f t="shared" si="0"/>
        <v>6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42924</v>
      </c>
      <c r="B11" s="15">
        <f t="shared" si="0"/>
        <v>7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42925</v>
      </c>
      <c r="B12" s="15">
        <f t="shared" si="0"/>
        <v>1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42926</v>
      </c>
      <c r="B13" s="15">
        <f t="shared" si="0"/>
        <v>2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42927</v>
      </c>
      <c r="B14" s="15">
        <f t="shared" si="0"/>
        <v>3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42928</v>
      </c>
      <c r="B15" s="15">
        <f t="shared" si="0"/>
        <v>4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42929</v>
      </c>
      <c r="B16" s="15">
        <f t="shared" si="0"/>
        <v>5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42930</v>
      </c>
      <c r="B17" s="15">
        <f t="shared" si="0"/>
        <v>6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42931</v>
      </c>
      <c r="B18" s="15">
        <f t="shared" si="0"/>
        <v>7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42932</v>
      </c>
      <c r="B19" s="15">
        <f t="shared" si="0"/>
        <v>1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42933</v>
      </c>
      <c r="B20" s="15">
        <f t="shared" si="0"/>
        <v>2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42934</v>
      </c>
      <c r="B21" s="15">
        <f t="shared" si="0"/>
        <v>3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42935</v>
      </c>
      <c r="B22" s="15">
        <f t="shared" si="0"/>
        <v>4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42936</v>
      </c>
      <c r="B23" s="15">
        <f t="shared" si="0"/>
        <v>5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42937</v>
      </c>
      <c r="B24" s="15">
        <f t="shared" si="0"/>
        <v>6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42938</v>
      </c>
      <c r="B25" s="15">
        <f t="shared" si="0"/>
        <v>7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42939</v>
      </c>
      <c r="B26" s="15">
        <f t="shared" si="0"/>
        <v>1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42940</v>
      </c>
      <c r="B27" s="15">
        <f t="shared" si="0"/>
        <v>2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42941</v>
      </c>
      <c r="B28" s="15">
        <f t="shared" si="0"/>
        <v>3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42942</v>
      </c>
      <c r="B29" s="15">
        <f t="shared" si="0"/>
        <v>4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42943</v>
      </c>
      <c r="B30" s="15">
        <f t="shared" si="0"/>
        <v>5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42944</v>
      </c>
      <c r="B31" s="15">
        <f t="shared" si="0"/>
        <v>6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42945</v>
      </c>
      <c r="B32" s="15">
        <f t="shared" si="0"/>
        <v>7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42946</v>
      </c>
      <c r="B33" s="15">
        <f t="shared" si="0"/>
        <v>1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42947</v>
      </c>
      <c r="B34" s="15">
        <f t="shared" si="0"/>
        <v>2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anno!A25</f>
        <v>42948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anno!B25</f>
        <v>42948</v>
      </c>
      <c r="B4" s="15">
        <f aca="true" t="shared" si="0" ref="B4:B34">IF(A4="","",WEEKDAY(A4,1))</f>
        <v>3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42949</v>
      </c>
      <c r="B5" s="15">
        <f t="shared" si="0"/>
        <v>4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42950</v>
      </c>
      <c r="B6" s="15">
        <f t="shared" si="0"/>
        <v>5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42951</v>
      </c>
      <c r="B7" s="15">
        <f t="shared" si="0"/>
        <v>6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42952</v>
      </c>
      <c r="B8" s="15">
        <f t="shared" si="0"/>
        <v>7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42953</v>
      </c>
      <c r="B9" s="15">
        <f t="shared" si="0"/>
        <v>1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42954</v>
      </c>
      <c r="B10" s="15">
        <f t="shared" si="0"/>
        <v>2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42955</v>
      </c>
      <c r="B11" s="15">
        <f t="shared" si="0"/>
        <v>3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42956</v>
      </c>
      <c r="B12" s="15">
        <f t="shared" si="0"/>
        <v>4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42957</v>
      </c>
      <c r="B13" s="15">
        <f t="shared" si="0"/>
        <v>5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42958</v>
      </c>
      <c r="B14" s="15">
        <f t="shared" si="0"/>
        <v>6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42959</v>
      </c>
      <c r="B15" s="15">
        <f t="shared" si="0"/>
        <v>7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42960</v>
      </c>
      <c r="B16" s="15">
        <f t="shared" si="0"/>
        <v>1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42961</v>
      </c>
      <c r="B17" s="15">
        <f t="shared" si="0"/>
        <v>2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42962</v>
      </c>
      <c r="B18" s="15">
        <f t="shared" si="0"/>
        <v>3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42963</v>
      </c>
      <c r="B19" s="15">
        <f t="shared" si="0"/>
        <v>4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42964</v>
      </c>
      <c r="B20" s="15">
        <f t="shared" si="0"/>
        <v>5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42965</v>
      </c>
      <c r="B21" s="15">
        <f t="shared" si="0"/>
        <v>6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42966</v>
      </c>
      <c r="B22" s="15">
        <f t="shared" si="0"/>
        <v>7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42967</v>
      </c>
      <c r="B23" s="15">
        <f t="shared" si="0"/>
        <v>1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42968</v>
      </c>
      <c r="B24" s="15">
        <f t="shared" si="0"/>
        <v>2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42969</v>
      </c>
      <c r="B25" s="15">
        <f t="shared" si="0"/>
        <v>3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42970</v>
      </c>
      <c r="B26" s="15">
        <f t="shared" si="0"/>
        <v>4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42971</v>
      </c>
      <c r="B27" s="15">
        <f t="shared" si="0"/>
        <v>5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42972</v>
      </c>
      <c r="B28" s="15">
        <f t="shared" si="0"/>
        <v>6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42973</v>
      </c>
      <c r="B29" s="15">
        <f t="shared" si="0"/>
        <v>7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42974</v>
      </c>
      <c r="B30" s="15">
        <f t="shared" si="0"/>
        <v>1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42975</v>
      </c>
      <c r="B31" s="15">
        <f t="shared" si="0"/>
        <v>2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42976</v>
      </c>
      <c r="B32" s="15">
        <f t="shared" si="0"/>
        <v>3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42977</v>
      </c>
      <c r="B33" s="15">
        <f t="shared" si="0"/>
        <v>4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42978</v>
      </c>
      <c r="B34" s="15">
        <f t="shared" si="0"/>
        <v>5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5.5742187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anno!A28</f>
        <v>42979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anno!B28</f>
        <v>42979</v>
      </c>
      <c r="B4" s="15">
        <f aca="true" t="shared" si="0" ref="B4:B34">IF(A4="","",WEEKDAY(A4,1))</f>
        <v>6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42980</v>
      </c>
      <c r="B5" s="15">
        <f t="shared" si="0"/>
        <v>7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42981</v>
      </c>
      <c r="B6" s="15">
        <f t="shared" si="0"/>
        <v>1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42982</v>
      </c>
      <c r="B7" s="15">
        <f t="shared" si="0"/>
        <v>2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42983</v>
      </c>
      <c r="B8" s="15">
        <f t="shared" si="0"/>
        <v>3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42984</v>
      </c>
      <c r="B9" s="15">
        <f t="shared" si="0"/>
        <v>4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42985</v>
      </c>
      <c r="B10" s="15">
        <f t="shared" si="0"/>
        <v>5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42986</v>
      </c>
      <c r="B11" s="15">
        <f t="shared" si="0"/>
        <v>6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42987</v>
      </c>
      <c r="B12" s="15">
        <f t="shared" si="0"/>
        <v>7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42988</v>
      </c>
      <c r="B13" s="15">
        <f t="shared" si="0"/>
        <v>1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42989</v>
      </c>
      <c r="B14" s="15">
        <f t="shared" si="0"/>
        <v>2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42990</v>
      </c>
      <c r="B15" s="15">
        <f t="shared" si="0"/>
        <v>3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42991</v>
      </c>
      <c r="B16" s="15">
        <f t="shared" si="0"/>
        <v>4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42992</v>
      </c>
      <c r="B17" s="15">
        <f t="shared" si="0"/>
        <v>5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42993</v>
      </c>
      <c r="B18" s="15">
        <f t="shared" si="0"/>
        <v>6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42994</v>
      </c>
      <c r="B19" s="15">
        <f t="shared" si="0"/>
        <v>7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42995</v>
      </c>
      <c r="B20" s="15">
        <f t="shared" si="0"/>
        <v>1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42996</v>
      </c>
      <c r="B21" s="15">
        <f t="shared" si="0"/>
        <v>2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42997</v>
      </c>
      <c r="B22" s="15">
        <f t="shared" si="0"/>
        <v>3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42998</v>
      </c>
      <c r="B23" s="15">
        <f t="shared" si="0"/>
        <v>4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42999</v>
      </c>
      <c r="B24" s="15">
        <f t="shared" si="0"/>
        <v>5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43000</v>
      </c>
      <c r="B25" s="15">
        <f t="shared" si="0"/>
        <v>6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43001</v>
      </c>
      <c r="B26" s="15">
        <f t="shared" si="0"/>
        <v>7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43002</v>
      </c>
      <c r="B27" s="15">
        <f t="shared" si="0"/>
        <v>1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43003</v>
      </c>
      <c r="B28" s="15">
        <f t="shared" si="0"/>
        <v>2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43004</v>
      </c>
      <c r="B29" s="15">
        <f t="shared" si="0"/>
        <v>3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43005</v>
      </c>
      <c r="B30" s="15">
        <f t="shared" si="0"/>
        <v>4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43006</v>
      </c>
      <c r="B31" s="15">
        <f t="shared" si="0"/>
        <v>5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43007</v>
      </c>
      <c r="B32" s="15">
        <f t="shared" si="0"/>
        <v>6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43008</v>
      </c>
      <c r="B33" s="15">
        <f t="shared" si="0"/>
        <v>7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</c>
      <c r="B34" s="15">
        <f t="shared" si="0"/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5.5742187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anno!A31</f>
        <v>43009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anno!B31</f>
        <v>43009</v>
      </c>
      <c r="B4" s="15">
        <f aca="true" t="shared" si="0" ref="B4:B34">IF(A4="","",WEEKDAY(A4,1))</f>
        <v>1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43010</v>
      </c>
      <c r="B5" s="15">
        <f t="shared" si="0"/>
        <v>2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43011</v>
      </c>
      <c r="B6" s="15">
        <f t="shared" si="0"/>
        <v>3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43012</v>
      </c>
      <c r="B7" s="15">
        <f t="shared" si="0"/>
        <v>4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43013</v>
      </c>
      <c r="B8" s="15">
        <f t="shared" si="0"/>
        <v>5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43014</v>
      </c>
      <c r="B9" s="15">
        <f t="shared" si="0"/>
        <v>6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43015</v>
      </c>
      <c r="B10" s="15">
        <f t="shared" si="0"/>
        <v>7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43016</v>
      </c>
      <c r="B11" s="15">
        <f t="shared" si="0"/>
        <v>1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43017</v>
      </c>
      <c r="B12" s="15">
        <f t="shared" si="0"/>
        <v>2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43018</v>
      </c>
      <c r="B13" s="15">
        <f t="shared" si="0"/>
        <v>3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43019</v>
      </c>
      <c r="B14" s="15">
        <f t="shared" si="0"/>
        <v>4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43020</v>
      </c>
      <c r="B15" s="15">
        <f t="shared" si="0"/>
        <v>5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43021</v>
      </c>
      <c r="B16" s="15">
        <f t="shared" si="0"/>
        <v>6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43022</v>
      </c>
      <c r="B17" s="15">
        <f t="shared" si="0"/>
        <v>7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43023</v>
      </c>
      <c r="B18" s="15">
        <f t="shared" si="0"/>
        <v>1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43024</v>
      </c>
      <c r="B19" s="15">
        <f t="shared" si="0"/>
        <v>2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43025</v>
      </c>
      <c r="B20" s="15">
        <f t="shared" si="0"/>
        <v>3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43026</v>
      </c>
      <c r="B21" s="15">
        <f t="shared" si="0"/>
        <v>4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43027</v>
      </c>
      <c r="B22" s="15">
        <f t="shared" si="0"/>
        <v>5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43028</v>
      </c>
      <c r="B23" s="15">
        <f t="shared" si="0"/>
        <v>6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43029</v>
      </c>
      <c r="B24" s="15">
        <f t="shared" si="0"/>
        <v>7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43030</v>
      </c>
      <c r="B25" s="15">
        <f t="shared" si="0"/>
        <v>1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43031</v>
      </c>
      <c r="B26" s="15">
        <f t="shared" si="0"/>
        <v>2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43032</v>
      </c>
      <c r="B27" s="15">
        <f t="shared" si="0"/>
        <v>3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43033</v>
      </c>
      <c r="B28" s="15">
        <f t="shared" si="0"/>
        <v>4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43034</v>
      </c>
      <c r="B29" s="15">
        <f t="shared" si="0"/>
        <v>5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43035</v>
      </c>
      <c r="B30" s="15">
        <f t="shared" si="0"/>
        <v>6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43036</v>
      </c>
      <c r="B31" s="15">
        <f t="shared" si="0"/>
        <v>7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43037</v>
      </c>
      <c r="B32" s="15">
        <f t="shared" si="0"/>
        <v>1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43038</v>
      </c>
      <c r="B33" s="15">
        <f t="shared" si="0"/>
        <v>2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43039</v>
      </c>
      <c r="B34" s="15">
        <f t="shared" si="0"/>
        <v>3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5.5742187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anno!A34</f>
        <v>43040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anno!B34</f>
        <v>43040</v>
      </c>
      <c r="B4" s="15">
        <f aca="true" t="shared" si="0" ref="B4:B34">IF(A4="","",WEEKDAY(A4,1))</f>
        <v>4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43041</v>
      </c>
      <c r="B5" s="15">
        <f t="shared" si="0"/>
        <v>5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43042</v>
      </c>
      <c r="B6" s="15">
        <f t="shared" si="0"/>
        <v>6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43043</v>
      </c>
      <c r="B7" s="15">
        <f t="shared" si="0"/>
        <v>7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43044</v>
      </c>
      <c r="B8" s="15">
        <f t="shared" si="0"/>
        <v>1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43045</v>
      </c>
      <c r="B9" s="15">
        <f t="shared" si="0"/>
        <v>2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43046</v>
      </c>
      <c r="B10" s="15">
        <f t="shared" si="0"/>
        <v>3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43047</v>
      </c>
      <c r="B11" s="15">
        <f t="shared" si="0"/>
        <v>4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43048</v>
      </c>
      <c r="B12" s="15">
        <f t="shared" si="0"/>
        <v>5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43049</v>
      </c>
      <c r="B13" s="15">
        <f t="shared" si="0"/>
        <v>6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43050</v>
      </c>
      <c r="B14" s="15">
        <f t="shared" si="0"/>
        <v>7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43051</v>
      </c>
      <c r="B15" s="15">
        <f t="shared" si="0"/>
        <v>1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43052</v>
      </c>
      <c r="B16" s="15">
        <f t="shared" si="0"/>
        <v>2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43053</v>
      </c>
      <c r="B17" s="15">
        <f t="shared" si="0"/>
        <v>3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43054</v>
      </c>
      <c r="B18" s="15">
        <f t="shared" si="0"/>
        <v>4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43055</v>
      </c>
      <c r="B19" s="15">
        <f t="shared" si="0"/>
        <v>5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43056</v>
      </c>
      <c r="B20" s="15">
        <f t="shared" si="0"/>
        <v>6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43057</v>
      </c>
      <c r="B21" s="15">
        <f t="shared" si="0"/>
        <v>7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43058</v>
      </c>
      <c r="B22" s="15">
        <f t="shared" si="0"/>
        <v>1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43059</v>
      </c>
      <c r="B23" s="15">
        <f t="shared" si="0"/>
        <v>2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43060</v>
      </c>
      <c r="B24" s="15">
        <f t="shared" si="0"/>
        <v>3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43061</v>
      </c>
      <c r="B25" s="15">
        <f t="shared" si="0"/>
        <v>4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43062</v>
      </c>
      <c r="B26" s="15">
        <f t="shared" si="0"/>
        <v>5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43063</v>
      </c>
      <c r="B27" s="15">
        <f t="shared" si="0"/>
        <v>6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43064</v>
      </c>
      <c r="B28" s="15">
        <f t="shared" si="0"/>
        <v>7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43065</v>
      </c>
      <c r="B29" s="15">
        <f t="shared" si="0"/>
        <v>1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43066</v>
      </c>
      <c r="B30" s="15">
        <f t="shared" si="0"/>
        <v>2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43067</v>
      </c>
      <c r="B31" s="15">
        <f t="shared" si="0"/>
        <v>3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43068</v>
      </c>
      <c r="B32" s="15">
        <f t="shared" si="0"/>
        <v>4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43069</v>
      </c>
      <c r="B33" s="15">
        <f t="shared" si="0"/>
        <v>5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</c>
      <c r="B34" s="15">
        <f t="shared" si="0"/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5.5742187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anno!A37</f>
        <v>43070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anno!B37</f>
        <v>43070</v>
      </c>
      <c r="B4" s="15">
        <f aca="true" t="shared" si="0" ref="B4:B34">IF(A4="","",WEEKDAY(A4,1))</f>
        <v>6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43071</v>
      </c>
      <c r="B5" s="15">
        <f t="shared" si="0"/>
        <v>7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43072</v>
      </c>
      <c r="B6" s="15">
        <f t="shared" si="0"/>
        <v>1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43073</v>
      </c>
      <c r="B7" s="15">
        <f t="shared" si="0"/>
        <v>2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43074</v>
      </c>
      <c r="B8" s="15">
        <f t="shared" si="0"/>
        <v>3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43075</v>
      </c>
      <c r="B9" s="15">
        <f t="shared" si="0"/>
        <v>4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43076</v>
      </c>
      <c r="B10" s="15">
        <f t="shared" si="0"/>
        <v>5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43077</v>
      </c>
      <c r="B11" s="15">
        <f t="shared" si="0"/>
        <v>6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43078</v>
      </c>
      <c r="B12" s="15">
        <f t="shared" si="0"/>
        <v>7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43079</v>
      </c>
      <c r="B13" s="15">
        <f t="shared" si="0"/>
        <v>1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43080</v>
      </c>
      <c r="B14" s="15">
        <f t="shared" si="0"/>
        <v>2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43081</v>
      </c>
      <c r="B15" s="15">
        <f t="shared" si="0"/>
        <v>3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43082</v>
      </c>
      <c r="B16" s="15">
        <f t="shared" si="0"/>
        <v>4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43083</v>
      </c>
      <c r="B17" s="15">
        <f t="shared" si="0"/>
        <v>5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43084</v>
      </c>
      <c r="B18" s="15">
        <f t="shared" si="0"/>
        <v>6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43085</v>
      </c>
      <c r="B19" s="15">
        <f t="shared" si="0"/>
        <v>7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43086</v>
      </c>
      <c r="B20" s="15">
        <f t="shared" si="0"/>
        <v>1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43087</v>
      </c>
      <c r="B21" s="15">
        <f t="shared" si="0"/>
        <v>2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43088</v>
      </c>
      <c r="B22" s="15">
        <f t="shared" si="0"/>
        <v>3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43089</v>
      </c>
      <c r="B23" s="15">
        <f t="shared" si="0"/>
        <v>4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43090</v>
      </c>
      <c r="B24" s="15">
        <f t="shared" si="0"/>
        <v>5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43091</v>
      </c>
      <c r="B25" s="15">
        <f t="shared" si="0"/>
        <v>6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43092</v>
      </c>
      <c r="B26" s="15">
        <f t="shared" si="0"/>
        <v>7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43093</v>
      </c>
      <c r="B27" s="15">
        <f t="shared" si="0"/>
        <v>1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43094</v>
      </c>
      <c r="B28" s="15">
        <f t="shared" si="0"/>
        <v>2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43095</v>
      </c>
      <c r="B29" s="15">
        <f t="shared" si="0"/>
        <v>3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43096</v>
      </c>
      <c r="B30" s="15">
        <f t="shared" si="0"/>
        <v>4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43097</v>
      </c>
      <c r="B31" s="15">
        <f t="shared" si="0"/>
        <v>5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43098</v>
      </c>
      <c r="B32" s="15">
        <f t="shared" si="0"/>
        <v>6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43099</v>
      </c>
      <c r="B33" s="15">
        <f t="shared" si="0"/>
        <v>7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43100</v>
      </c>
      <c r="B34" s="15">
        <f t="shared" si="0"/>
        <v>1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140625" defaultRowHeight="15"/>
  <cols>
    <col min="1" max="1" width="12.57421875" style="0" customWidth="1"/>
    <col min="2" max="2" width="13.57421875" style="0" customWidth="1"/>
  </cols>
  <sheetData>
    <row r="1" spans="1:2" ht="15">
      <c r="A1" t="s">
        <v>15</v>
      </c>
      <c r="B1" t="s">
        <v>14</v>
      </c>
    </row>
    <row r="2" spans="1:2" ht="15">
      <c r="A2">
        <v>1</v>
      </c>
      <c r="B2" s="49" t="s">
        <v>16</v>
      </c>
    </row>
    <row r="3" spans="1:2" ht="15">
      <c r="A3">
        <v>2</v>
      </c>
      <c r="B3" s="50" t="s">
        <v>17</v>
      </c>
    </row>
    <row r="4" spans="1:2" ht="15">
      <c r="A4">
        <v>3</v>
      </c>
      <c r="B4" s="51" t="s">
        <v>18</v>
      </c>
    </row>
    <row r="5" spans="1:2" ht="15">
      <c r="A5">
        <v>4</v>
      </c>
      <c r="B5" t="s">
        <v>19</v>
      </c>
    </row>
    <row r="6" spans="1:2" ht="15">
      <c r="A6">
        <v>5</v>
      </c>
      <c r="B6" t="s">
        <v>20</v>
      </c>
    </row>
    <row r="7" spans="1:2" ht="15">
      <c r="A7">
        <v>6</v>
      </c>
      <c r="B7" t="s">
        <v>21</v>
      </c>
    </row>
    <row r="8" spans="1:2" ht="15">
      <c r="A8">
        <v>7</v>
      </c>
      <c r="B8" t="s">
        <v>22</v>
      </c>
    </row>
    <row r="9" spans="1:2" ht="15">
      <c r="A9">
        <v>8</v>
      </c>
      <c r="B9" t="s">
        <v>23</v>
      </c>
    </row>
    <row r="10" spans="1:2" ht="15">
      <c r="A10">
        <v>9</v>
      </c>
      <c r="B10" t="s">
        <v>24</v>
      </c>
    </row>
    <row r="11" spans="1:2" ht="15">
      <c r="A11">
        <v>10</v>
      </c>
      <c r="B1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10" sqref="A10"/>
    </sheetView>
  </sheetViews>
  <sheetFormatPr defaultColWidth="9.140625" defaultRowHeight="15"/>
  <cols>
    <col min="1" max="1" width="15.140625" style="0" customWidth="1"/>
    <col min="2" max="32" width="11.57421875" style="0" bestFit="1" customWidth="1"/>
    <col min="33" max="34" width="10.140625" style="0" hidden="1" customWidth="1"/>
    <col min="35" max="35" width="10.28125" style="0" hidden="1" customWidth="1"/>
    <col min="36" max="39" width="0" style="0" hidden="1" customWidth="1"/>
    <col min="40" max="40" width="9.421875" style="0" bestFit="1" customWidth="1"/>
  </cols>
  <sheetData>
    <row r="1" spans="1:4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1</v>
      </c>
      <c r="AJ2" s="2"/>
      <c r="AK2" s="2"/>
      <c r="AL2" s="2"/>
      <c r="AM2" s="2"/>
      <c r="AN2" s="2"/>
    </row>
    <row r="3" spans="1:40" ht="1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2"/>
      <c r="AH3" s="2"/>
      <c r="AI3" s="5" t="s">
        <v>3</v>
      </c>
      <c r="AJ3" s="5" t="s">
        <v>4</v>
      </c>
      <c r="AK3" s="5" t="s">
        <v>5</v>
      </c>
      <c r="AL3" s="5" t="s">
        <v>6</v>
      </c>
      <c r="AM3" s="5" t="s">
        <v>7</v>
      </c>
      <c r="AN3" s="6" t="s">
        <v>8</v>
      </c>
    </row>
    <row r="4" spans="1:40" ht="15">
      <c r="A4" s="7"/>
      <c r="B4" s="8">
        <f>agenda!F19</f>
        <v>42736</v>
      </c>
      <c r="C4" s="9">
        <f>B4+1</f>
        <v>42737</v>
      </c>
      <c r="D4" s="9">
        <f aca="true" t="shared" si="0" ref="D4:AC4">C4+1</f>
        <v>42738</v>
      </c>
      <c r="E4" s="9">
        <f t="shared" si="0"/>
        <v>42739</v>
      </c>
      <c r="F4" s="9">
        <f t="shared" si="0"/>
        <v>42740</v>
      </c>
      <c r="G4" s="9">
        <f t="shared" si="0"/>
        <v>42741</v>
      </c>
      <c r="H4" s="9">
        <f t="shared" si="0"/>
        <v>42742</v>
      </c>
      <c r="I4" s="9">
        <f t="shared" si="0"/>
        <v>42743</v>
      </c>
      <c r="J4" s="9">
        <f t="shared" si="0"/>
        <v>42744</v>
      </c>
      <c r="K4" s="9">
        <f t="shared" si="0"/>
        <v>42745</v>
      </c>
      <c r="L4" s="9">
        <f t="shared" si="0"/>
        <v>42746</v>
      </c>
      <c r="M4" s="9">
        <f t="shared" si="0"/>
        <v>42747</v>
      </c>
      <c r="N4" s="9">
        <f t="shared" si="0"/>
        <v>42748</v>
      </c>
      <c r="O4" s="9">
        <f t="shared" si="0"/>
        <v>42749</v>
      </c>
      <c r="P4" s="9">
        <f t="shared" si="0"/>
        <v>42750</v>
      </c>
      <c r="Q4" s="9">
        <f t="shared" si="0"/>
        <v>42751</v>
      </c>
      <c r="R4" s="9">
        <f t="shared" si="0"/>
        <v>42752</v>
      </c>
      <c r="S4" s="9">
        <f t="shared" si="0"/>
        <v>42753</v>
      </c>
      <c r="T4" s="9">
        <f t="shared" si="0"/>
        <v>42754</v>
      </c>
      <c r="U4" s="9">
        <f t="shared" si="0"/>
        <v>42755</v>
      </c>
      <c r="V4" s="9">
        <f t="shared" si="0"/>
        <v>42756</v>
      </c>
      <c r="W4" s="9">
        <f t="shared" si="0"/>
        <v>42757</v>
      </c>
      <c r="X4" s="9">
        <f t="shared" si="0"/>
        <v>42758</v>
      </c>
      <c r="Y4" s="9">
        <f t="shared" si="0"/>
        <v>42759</v>
      </c>
      <c r="Z4" s="9">
        <f t="shared" si="0"/>
        <v>42760</v>
      </c>
      <c r="AA4" s="9">
        <f t="shared" si="0"/>
        <v>42761</v>
      </c>
      <c r="AB4" s="9">
        <f t="shared" si="0"/>
        <v>42762</v>
      </c>
      <c r="AC4" s="9">
        <f t="shared" si="0"/>
        <v>42763</v>
      </c>
      <c r="AD4" s="10">
        <f>IF(MONTH($AC$4+1)=MONTH($AC$4),$AC$4+1,"")</f>
        <v>42764</v>
      </c>
      <c r="AE4" s="10">
        <f>IF(MONTH($AC$4+2)=MONTH($AC$4),$AC$4+2,"")</f>
        <v>42765</v>
      </c>
      <c r="AF4" s="11">
        <f>IF(MONTH($AC$4+3)=MONTH($AC$4),$AC$4+3,"")</f>
        <v>42766</v>
      </c>
      <c r="AG4" s="12">
        <f>COUNT(B4:AF4)</f>
        <v>31</v>
      </c>
      <c r="AH4" s="13">
        <f>B4</f>
        <v>42736</v>
      </c>
      <c r="AI4" s="14"/>
      <c r="AJ4" s="5"/>
      <c r="AK4" s="5"/>
      <c r="AL4" s="5"/>
      <c r="AM4" s="5"/>
      <c r="AN4" s="5"/>
    </row>
    <row r="5" spans="1:40" ht="15">
      <c r="A5" s="36">
        <f>B4</f>
        <v>42736</v>
      </c>
      <c r="B5" s="15">
        <f>IF(B4="","",WEEKDAY(B4,1))</f>
        <v>1</v>
      </c>
      <c r="C5" s="15">
        <f>IF(C4="","",WEEKDAY(C4,1))</f>
        <v>2</v>
      </c>
      <c r="D5" s="15">
        <f aca="true" t="shared" si="1" ref="D5:AF5">IF(D4="","",WEEKDAY(D4,1))</f>
        <v>3</v>
      </c>
      <c r="E5" s="15">
        <f t="shared" si="1"/>
        <v>4</v>
      </c>
      <c r="F5" s="15">
        <f t="shared" si="1"/>
        <v>5</v>
      </c>
      <c r="G5" s="15">
        <f t="shared" si="1"/>
        <v>6</v>
      </c>
      <c r="H5" s="15">
        <f t="shared" si="1"/>
        <v>7</v>
      </c>
      <c r="I5" s="15">
        <f t="shared" si="1"/>
        <v>1</v>
      </c>
      <c r="J5" s="15">
        <f t="shared" si="1"/>
        <v>2</v>
      </c>
      <c r="K5" s="15">
        <f t="shared" si="1"/>
        <v>3</v>
      </c>
      <c r="L5" s="15">
        <f t="shared" si="1"/>
        <v>4</v>
      </c>
      <c r="M5" s="15">
        <f t="shared" si="1"/>
        <v>5</v>
      </c>
      <c r="N5" s="15">
        <f t="shared" si="1"/>
        <v>6</v>
      </c>
      <c r="O5" s="15">
        <f t="shared" si="1"/>
        <v>7</v>
      </c>
      <c r="P5" s="15">
        <f t="shared" si="1"/>
        <v>1</v>
      </c>
      <c r="Q5" s="15">
        <f t="shared" si="1"/>
        <v>2</v>
      </c>
      <c r="R5" s="15">
        <f t="shared" si="1"/>
        <v>3</v>
      </c>
      <c r="S5" s="15">
        <f t="shared" si="1"/>
        <v>4</v>
      </c>
      <c r="T5" s="15">
        <f t="shared" si="1"/>
        <v>5</v>
      </c>
      <c r="U5" s="15">
        <f t="shared" si="1"/>
        <v>6</v>
      </c>
      <c r="V5" s="15">
        <f t="shared" si="1"/>
        <v>7</v>
      </c>
      <c r="W5" s="15">
        <f t="shared" si="1"/>
        <v>1</v>
      </c>
      <c r="X5" s="15">
        <f t="shared" si="1"/>
        <v>2</v>
      </c>
      <c r="Y5" s="15">
        <f t="shared" si="1"/>
        <v>3</v>
      </c>
      <c r="Z5" s="15">
        <f t="shared" si="1"/>
        <v>4</v>
      </c>
      <c r="AA5" s="15">
        <f t="shared" si="1"/>
        <v>5</v>
      </c>
      <c r="AB5" s="15">
        <f t="shared" si="1"/>
        <v>6</v>
      </c>
      <c r="AC5" s="15">
        <f t="shared" si="1"/>
        <v>7</v>
      </c>
      <c r="AD5" s="15">
        <f t="shared" si="1"/>
        <v>1</v>
      </c>
      <c r="AE5" s="15">
        <f t="shared" si="1"/>
        <v>2</v>
      </c>
      <c r="AF5" s="15">
        <f t="shared" si="1"/>
        <v>3</v>
      </c>
      <c r="AG5" s="16"/>
      <c r="AH5" s="16"/>
      <c r="AI5" s="5">
        <f>COUNTIF($B$5:$AF$5,2)</f>
        <v>5</v>
      </c>
      <c r="AJ5" s="5">
        <f>COUNTIF($B$5:$AF$5,3)</f>
        <v>5</v>
      </c>
      <c r="AK5" s="5">
        <f>COUNTIF($B$5:$AF$5,4)</f>
        <v>4</v>
      </c>
      <c r="AL5" s="5">
        <f>COUNTIF($B$5:$AF$5,5)</f>
        <v>4</v>
      </c>
      <c r="AM5" s="5">
        <f>COUNTIF($B$5:$AF$5,6)</f>
        <v>4</v>
      </c>
      <c r="AN5" s="5">
        <f>SUM(AI5:AM5)</f>
        <v>22</v>
      </c>
    </row>
    <row r="6" spans="1:40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  <c r="AH6" s="13"/>
      <c r="AI6" s="5"/>
      <c r="AJ6" s="5"/>
      <c r="AK6" s="5"/>
      <c r="AL6" s="5"/>
      <c r="AM6" s="5"/>
      <c r="AN6" s="5"/>
    </row>
    <row r="7" spans="1:40" ht="15">
      <c r="A7" s="37">
        <f>AH7</f>
        <v>42767</v>
      </c>
      <c r="B7" s="18">
        <f>IF(A7&gt;0,A7,"")</f>
        <v>42767</v>
      </c>
      <c r="C7" s="19">
        <f>IF(A7="","",B7+1)</f>
        <v>42768</v>
      </c>
      <c r="D7" s="19">
        <f aca="true" t="shared" si="2" ref="D7:AC7">IF(B7="","",C7+1)</f>
        <v>42769</v>
      </c>
      <c r="E7" s="19">
        <f t="shared" si="2"/>
        <v>42770</v>
      </c>
      <c r="F7" s="19">
        <f t="shared" si="2"/>
        <v>42771</v>
      </c>
      <c r="G7" s="19">
        <f t="shared" si="2"/>
        <v>42772</v>
      </c>
      <c r="H7" s="19">
        <f t="shared" si="2"/>
        <v>42773</v>
      </c>
      <c r="I7" s="19">
        <f t="shared" si="2"/>
        <v>42774</v>
      </c>
      <c r="J7" s="19">
        <f t="shared" si="2"/>
        <v>42775</v>
      </c>
      <c r="K7" s="19">
        <f t="shared" si="2"/>
        <v>42776</v>
      </c>
      <c r="L7" s="19">
        <f t="shared" si="2"/>
        <v>42777</v>
      </c>
      <c r="M7" s="19">
        <f t="shared" si="2"/>
        <v>42778</v>
      </c>
      <c r="N7" s="19">
        <f t="shared" si="2"/>
        <v>42779</v>
      </c>
      <c r="O7" s="19">
        <f t="shared" si="2"/>
        <v>42780</v>
      </c>
      <c r="P7" s="19">
        <f t="shared" si="2"/>
        <v>42781</v>
      </c>
      <c r="Q7" s="19">
        <f t="shared" si="2"/>
        <v>42782</v>
      </c>
      <c r="R7" s="19">
        <f t="shared" si="2"/>
        <v>42783</v>
      </c>
      <c r="S7" s="19">
        <f t="shared" si="2"/>
        <v>42784</v>
      </c>
      <c r="T7" s="19">
        <f t="shared" si="2"/>
        <v>42785</v>
      </c>
      <c r="U7" s="19">
        <f t="shared" si="2"/>
        <v>42786</v>
      </c>
      <c r="V7" s="19">
        <f t="shared" si="2"/>
        <v>42787</v>
      </c>
      <c r="W7" s="19">
        <f t="shared" si="2"/>
        <v>42788</v>
      </c>
      <c r="X7" s="19">
        <f t="shared" si="2"/>
        <v>42789</v>
      </c>
      <c r="Y7" s="19">
        <f t="shared" si="2"/>
        <v>42790</v>
      </c>
      <c r="Z7" s="19">
        <f t="shared" si="2"/>
        <v>42791</v>
      </c>
      <c r="AA7" s="19">
        <f t="shared" si="2"/>
        <v>42792</v>
      </c>
      <c r="AB7" s="19">
        <f t="shared" si="2"/>
        <v>42793</v>
      </c>
      <c r="AC7" s="19">
        <f t="shared" si="2"/>
        <v>42794</v>
      </c>
      <c r="AD7" s="20">
        <f>IF(MONTH(AC7+1)=MONTH(AC7),AC7+1,"")</f>
      </c>
      <c r="AE7" s="20">
        <f>IF(MONTH(AC7+2)=MONTH(AC7),AC7+2,"")</f>
      </c>
      <c r="AF7" s="21">
        <f>IF(MONTH(AC7+3)=MONTH(AC7),AC74+3,"")</f>
      </c>
      <c r="AG7" s="22">
        <f>COUNT(B7:AF7)</f>
        <v>28</v>
      </c>
      <c r="AH7" s="23">
        <f>AH4+AG4</f>
        <v>42767</v>
      </c>
      <c r="AI7" s="24"/>
      <c r="AJ7" s="25"/>
      <c r="AK7" s="25"/>
      <c r="AL7" s="25"/>
      <c r="AM7" s="25"/>
      <c r="AN7" s="25"/>
    </row>
    <row r="8" spans="1:40" ht="15">
      <c r="A8" s="26"/>
      <c r="B8" s="27">
        <f>IF(B7="","",WEEKDAY(B7,1))</f>
        <v>4</v>
      </c>
      <c r="C8" s="27">
        <f aca="true" t="shared" si="3" ref="C8:AF8">IF(C7="","",WEEKDAY(C7,1))</f>
        <v>5</v>
      </c>
      <c r="D8" s="27">
        <f t="shared" si="3"/>
        <v>6</v>
      </c>
      <c r="E8" s="27">
        <f t="shared" si="3"/>
        <v>7</v>
      </c>
      <c r="F8" s="27">
        <f t="shared" si="3"/>
        <v>1</v>
      </c>
      <c r="G8" s="27">
        <f t="shared" si="3"/>
        <v>2</v>
      </c>
      <c r="H8" s="27">
        <f t="shared" si="3"/>
        <v>3</v>
      </c>
      <c r="I8" s="27">
        <f t="shared" si="3"/>
        <v>4</v>
      </c>
      <c r="J8" s="27">
        <f t="shared" si="3"/>
        <v>5</v>
      </c>
      <c r="K8" s="27">
        <f t="shared" si="3"/>
        <v>6</v>
      </c>
      <c r="L8" s="27">
        <f t="shared" si="3"/>
        <v>7</v>
      </c>
      <c r="M8" s="27">
        <f t="shared" si="3"/>
        <v>1</v>
      </c>
      <c r="N8" s="27">
        <f t="shared" si="3"/>
        <v>2</v>
      </c>
      <c r="O8" s="27">
        <f t="shared" si="3"/>
        <v>3</v>
      </c>
      <c r="P8" s="27">
        <f t="shared" si="3"/>
        <v>4</v>
      </c>
      <c r="Q8" s="27">
        <f t="shared" si="3"/>
        <v>5</v>
      </c>
      <c r="R8" s="27">
        <f t="shared" si="3"/>
        <v>6</v>
      </c>
      <c r="S8" s="27">
        <f t="shared" si="3"/>
        <v>7</v>
      </c>
      <c r="T8" s="27">
        <f t="shared" si="3"/>
        <v>1</v>
      </c>
      <c r="U8" s="27">
        <f t="shared" si="3"/>
        <v>2</v>
      </c>
      <c r="V8" s="27">
        <f t="shared" si="3"/>
        <v>3</v>
      </c>
      <c r="W8" s="27">
        <f t="shared" si="3"/>
        <v>4</v>
      </c>
      <c r="X8" s="27">
        <f t="shared" si="3"/>
        <v>5</v>
      </c>
      <c r="Y8" s="27">
        <f t="shared" si="3"/>
        <v>6</v>
      </c>
      <c r="Z8" s="27">
        <f t="shared" si="3"/>
        <v>7</v>
      </c>
      <c r="AA8" s="27">
        <f t="shared" si="3"/>
        <v>1</v>
      </c>
      <c r="AB8" s="27">
        <f t="shared" si="3"/>
        <v>2</v>
      </c>
      <c r="AC8" s="27">
        <f t="shared" si="3"/>
        <v>3</v>
      </c>
      <c r="AD8" s="27">
        <f t="shared" si="3"/>
      </c>
      <c r="AE8" s="27">
        <f t="shared" si="3"/>
      </c>
      <c r="AF8" s="27">
        <f t="shared" si="3"/>
      </c>
      <c r="AG8" s="28"/>
      <c r="AH8" s="28"/>
      <c r="AI8" s="25">
        <f>COUNTIF($B$8:$AF$8,2)</f>
        <v>4</v>
      </c>
      <c r="AJ8" s="25">
        <f>COUNTIF($B$8:$AF$8,3)</f>
        <v>4</v>
      </c>
      <c r="AK8" s="25">
        <f>COUNTIF($B$8:$AF$8,4)</f>
        <v>4</v>
      </c>
      <c r="AL8" s="25">
        <f>COUNTIF($B$8:$AF$8,5)</f>
        <v>4</v>
      </c>
      <c r="AM8" s="25">
        <f>COUNTIF($B$8:$AF$8,6)</f>
        <v>4</v>
      </c>
      <c r="AN8" s="25">
        <f>SUM(AI8:AM8)</f>
        <v>20</v>
      </c>
    </row>
    <row r="9" spans="1:40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3"/>
      <c r="AI9" s="25"/>
      <c r="AJ9" s="25"/>
      <c r="AK9" s="25"/>
      <c r="AL9" s="25"/>
      <c r="AM9" s="25"/>
      <c r="AN9" s="25"/>
    </row>
    <row r="10" spans="1:40" ht="15">
      <c r="A10" s="36">
        <f>AH10</f>
        <v>42795</v>
      </c>
      <c r="B10" s="29">
        <f>IF(A10&gt;0,A10,"")</f>
        <v>42795</v>
      </c>
      <c r="C10" s="9">
        <f>IF(A10="","",B10+1)</f>
        <v>42796</v>
      </c>
      <c r="D10" s="9">
        <f aca="true" t="shared" si="4" ref="D10:AC10">IF(B10="","",C10+1)</f>
        <v>42797</v>
      </c>
      <c r="E10" s="9">
        <f t="shared" si="4"/>
        <v>42798</v>
      </c>
      <c r="F10" s="9">
        <f t="shared" si="4"/>
        <v>42799</v>
      </c>
      <c r="G10" s="9">
        <f t="shared" si="4"/>
        <v>42800</v>
      </c>
      <c r="H10" s="9">
        <f t="shared" si="4"/>
        <v>42801</v>
      </c>
      <c r="I10" s="9">
        <f t="shared" si="4"/>
        <v>42802</v>
      </c>
      <c r="J10" s="9">
        <f t="shared" si="4"/>
        <v>42803</v>
      </c>
      <c r="K10" s="9">
        <f t="shared" si="4"/>
        <v>42804</v>
      </c>
      <c r="L10" s="9">
        <f t="shared" si="4"/>
        <v>42805</v>
      </c>
      <c r="M10" s="9">
        <f t="shared" si="4"/>
        <v>42806</v>
      </c>
      <c r="N10" s="9">
        <f t="shared" si="4"/>
        <v>42807</v>
      </c>
      <c r="O10" s="9">
        <f t="shared" si="4"/>
        <v>42808</v>
      </c>
      <c r="P10" s="9">
        <f t="shared" si="4"/>
        <v>42809</v>
      </c>
      <c r="Q10" s="9">
        <f t="shared" si="4"/>
        <v>42810</v>
      </c>
      <c r="R10" s="9">
        <f t="shared" si="4"/>
        <v>42811</v>
      </c>
      <c r="S10" s="9">
        <f t="shared" si="4"/>
        <v>42812</v>
      </c>
      <c r="T10" s="9">
        <f t="shared" si="4"/>
        <v>42813</v>
      </c>
      <c r="U10" s="9">
        <f t="shared" si="4"/>
        <v>42814</v>
      </c>
      <c r="V10" s="9">
        <f t="shared" si="4"/>
        <v>42815</v>
      </c>
      <c r="W10" s="9">
        <f t="shared" si="4"/>
        <v>42816</v>
      </c>
      <c r="X10" s="9">
        <f t="shared" si="4"/>
        <v>42817</v>
      </c>
      <c r="Y10" s="9">
        <f t="shared" si="4"/>
        <v>42818</v>
      </c>
      <c r="Z10" s="9">
        <f t="shared" si="4"/>
        <v>42819</v>
      </c>
      <c r="AA10" s="9">
        <f t="shared" si="4"/>
        <v>42820</v>
      </c>
      <c r="AB10" s="9">
        <f t="shared" si="4"/>
        <v>42821</v>
      </c>
      <c r="AC10" s="9">
        <f t="shared" si="4"/>
        <v>42822</v>
      </c>
      <c r="AD10" s="10">
        <f>IF(MONTH(AC10+1)=MONTH(AC10),AC10+1,"")</f>
        <v>42823</v>
      </c>
      <c r="AE10" s="10">
        <f>IF(MONTH(AC10+2)=MONTH(AC10),AC10+2,"")</f>
        <v>42824</v>
      </c>
      <c r="AF10" s="11">
        <f>IF(MONTH(AC10+3)=MONTH(AC10),AC10+3,"")</f>
        <v>42825</v>
      </c>
      <c r="AG10" s="12">
        <f>COUNT(B10:AF10)</f>
        <v>31</v>
      </c>
      <c r="AH10" s="13">
        <f>AH7+AG7</f>
        <v>42795</v>
      </c>
      <c r="AI10" s="5"/>
      <c r="AJ10" s="5"/>
      <c r="AK10" s="5"/>
      <c r="AL10" s="5"/>
      <c r="AM10" s="5"/>
      <c r="AN10" s="5"/>
    </row>
    <row r="11" spans="1:40" ht="15">
      <c r="A11" s="17"/>
      <c r="B11" s="15">
        <f>IF(B10="","",WEEKDAY(B10,1))</f>
        <v>4</v>
      </c>
      <c r="C11" s="15">
        <f aca="true" t="shared" si="5" ref="C11:AF11">IF(C10="","",WEEKDAY(C10,1))</f>
        <v>5</v>
      </c>
      <c r="D11" s="15">
        <f t="shared" si="5"/>
        <v>6</v>
      </c>
      <c r="E11" s="15">
        <f t="shared" si="5"/>
        <v>7</v>
      </c>
      <c r="F11" s="15">
        <f t="shared" si="5"/>
        <v>1</v>
      </c>
      <c r="G11" s="15">
        <f t="shared" si="5"/>
        <v>2</v>
      </c>
      <c r="H11" s="15">
        <f t="shared" si="5"/>
        <v>3</v>
      </c>
      <c r="I11" s="15">
        <f t="shared" si="5"/>
        <v>4</v>
      </c>
      <c r="J11" s="15">
        <f t="shared" si="5"/>
        <v>5</v>
      </c>
      <c r="K11" s="15">
        <f t="shared" si="5"/>
        <v>6</v>
      </c>
      <c r="L11" s="15">
        <f t="shared" si="5"/>
        <v>7</v>
      </c>
      <c r="M11" s="15">
        <f t="shared" si="5"/>
        <v>1</v>
      </c>
      <c r="N11" s="15">
        <f t="shared" si="5"/>
        <v>2</v>
      </c>
      <c r="O11" s="15">
        <f t="shared" si="5"/>
        <v>3</v>
      </c>
      <c r="P11" s="15">
        <f t="shared" si="5"/>
        <v>4</v>
      </c>
      <c r="Q11" s="15">
        <f t="shared" si="5"/>
        <v>5</v>
      </c>
      <c r="R11" s="15">
        <f t="shared" si="5"/>
        <v>6</v>
      </c>
      <c r="S11" s="15">
        <f t="shared" si="5"/>
        <v>7</v>
      </c>
      <c r="T11" s="15">
        <f t="shared" si="5"/>
        <v>1</v>
      </c>
      <c r="U11" s="15">
        <f t="shared" si="5"/>
        <v>2</v>
      </c>
      <c r="V11" s="15">
        <f t="shared" si="5"/>
        <v>3</v>
      </c>
      <c r="W11" s="15">
        <f t="shared" si="5"/>
        <v>4</v>
      </c>
      <c r="X11" s="15">
        <f t="shared" si="5"/>
        <v>5</v>
      </c>
      <c r="Y11" s="15">
        <f t="shared" si="5"/>
        <v>6</v>
      </c>
      <c r="Z11" s="15">
        <f t="shared" si="5"/>
        <v>7</v>
      </c>
      <c r="AA11" s="15">
        <f t="shared" si="5"/>
        <v>1</v>
      </c>
      <c r="AB11" s="15">
        <f t="shared" si="5"/>
        <v>2</v>
      </c>
      <c r="AC11" s="15">
        <f t="shared" si="5"/>
        <v>3</v>
      </c>
      <c r="AD11" s="15">
        <f t="shared" si="5"/>
        <v>4</v>
      </c>
      <c r="AE11" s="15">
        <f t="shared" si="5"/>
        <v>5</v>
      </c>
      <c r="AF11" s="15">
        <f t="shared" si="5"/>
        <v>6</v>
      </c>
      <c r="AG11" s="12"/>
      <c r="AH11" s="16"/>
      <c r="AI11" s="5">
        <f>COUNTIF($B$11:$AF$11,2)</f>
        <v>4</v>
      </c>
      <c r="AJ11" s="5">
        <f>COUNTIF($B$11:$AF$11,3)</f>
        <v>4</v>
      </c>
      <c r="AK11" s="5">
        <f>COUNTIF($B$11:$AF$11,4)</f>
        <v>5</v>
      </c>
      <c r="AL11" s="5">
        <f>COUNTIF($B$11:$AF$11,5)</f>
        <v>5</v>
      </c>
      <c r="AM11" s="5">
        <f>COUNTIF($B$11:$AF$11,6)</f>
        <v>5</v>
      </c>
      <c r="AN11" s="5">
        <f>SUM(AI11:AM11)</f>
        <v>23</v>
      </c>
    </row>
    <row r="12" spans="1:40" ht="15">
      <c r="A12" s="17"/>
      <c r="B12" s="17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5"/>
      <c r="AJ12" s="5"/>
      <c r="AK12" s="5"/>
      <c r="AL12" s="5"/>
      <c r="AM12" s="5"/>
      <c r="AN12" s="5"/>
    </row>
    <row r="13" spans="1:40" ht="15">
      <c r="A13" s="37">
        <f>AH13</f>
        <v>42826</v>
      </c>
      <c r="B13" s="18">
        <f>IF(A13&gt;0,A13,"")</f>
        <v>42826</v>
      </c>
      <c r="C13" s="19">
        <f>IF(A13="","",B13+1)</f>
        <v>42827</v>
      </c>
      <c r="D13" s="19">
        <f aca="true" t="shared" si="6" ref="D13:AC13">IF(B13="","",C13+1)</f>
        <v>42828</v>
      </c>
      <c r="E13" s="19">
        <f t="shared" si="6"/>
        <v>42829</v>
      </c>
      <c r="F13" s="19">
        <f t="shared" si="6"/>
        <v>42830</v>
      </c>
      <c r="G13" s="19">
        <f t="shared" si="6"/>
        <v>42831</v>
      </c>
      <c r="H13" s="19">
        <f t="shared" si="6"/>
        <v>42832</v>
      </c>
      <c r="I13" s="19">
        <f t="shared" si="6"/>
        <v>42833</v>
      </c>
      <c r="J13" s="19">
        <f t="shared" si="6"/>
        <v>42834</v>
      </c>
      <c r="K13" s="19">
        <f t="shared" si="6"/>
        <v>42835</v>
      </c>
      <c r="L13" s="19">
        <f t="shared" si="6"/>
        <v>42836</v>
      </c>
      <c r="M13" s="19">
        <f t="shared" si="6"/>
        <v>42837</v>
      </c>
      <c r="N13" s="19">
        <f t="shared" si="6"/>
        <v>42838</v>
      </c>
      <c r="O13" s="19">
        <f t="shared" si="6"/>
        <v>42839</v>
      </c>
      <c r="P13" s="19">
        <f t="shared" si="6"/>
        <v>42840</v>
      </c>
      <c r="Q13" s="19">
        <f t="shared" si="6"/>
        <v>42841</v>
      </c>
      <c r="R13" s="19">
        <f t="shared" si="6"/>
        <v>42842</v>
      </c>
      <c r="S13" s="19">
        <f t="shared" si="6"/>
        <v>42843</v>
      </c>
      <c r="T13" s="19">
        <f t="shared" si="6"/>
        <v>42844</v>
      </c>
      <c r="U13" s="19">
        <f t="shared" si="6"/>
        <v>42845</v>
      </c>
      <c r="V13" s="19">
        <f t="shared" si="6"/>
        <v>42846</v>
      </c>
      <c r="W13" s="19">
        <f t="shared" si="6"/>
        <v>42847</v>
      </c>
      <c r="X13" s="19">
        <f t="shared" si="6"/>
        <v>42848</v>
      </c>
      <c r="Y13" s="19">
        <f t="shared" si="6"/>
        <v>42849</v>
      </c>
      <c r="Z13" s="19">
        <f t="shared" si="6"/>
        <v>42850</v>
      </c>
      <c r="AA13" s="19">
        <f t="shared" si="6"/>
        <v>42851</v>
      </c>
      <c r="AB13" s="19">
        <f t="shared" si="6"/>
        <v>42852</v>
      </c>
      <c r="AC13" s="19">
        <f t="shared" si="6"/>
        <v>42853</v>
      </c>
      <c r="AD13" s="20">
        <f>IF(MONTH(AC13+1)=MONTH(AC13),AC13+1,"")</f>
        <v>42854</v>
      </c>
      <c r="AE13" s="20">
        <f>IF(MONTH(AC13+2)=MONTH(AC13),AC13+2,"")</f>
        <v>42855</v>
      </c>
      <c r="AF13" s="21">
        <f>IF(MONTH(AC13+3)=MONTH(AC13),AC13+3,"")</f>
      </c>
      <c r="AG13" s="22">
        <f>COUNT(B13:AF13)</f>
        <v>30</v>
      </c>
      <c r="AH13" s="23">
        <f>AH10+AG10</f>
        <v>42826</v>
      </c>
      <c r="AI13" s="25"/>
      <c r="AJ13" s="25"/>
      <c r="AK13" s="25"/>
      <c r="AL13" s="25"/>
      <c r="AM13" s="25"/>
      <c r="AN13" s="25"/>
    </row>
    <row r="14" spans="1:40" ht="15">
      <c r="A14" s="26"/>
      <c r="B14" s="27">
        <f>IF(B13="","",WEEKDAY(B13,1))</f>
        <v>7</v>
      </c>
      <c r="C14" s="27">
        <f aca="true" t="shared" si="7" ref="C14:AF14">IF(C13="","",WEEKDAY(C13,1))</f>
        <v>1</v>
      </c>
      <c r="D14" s="27">
        <f t="shared" si="7"/>
        <v>2</v>
      </c>
      <c r="E14" s="27">
        <f t="shared" si="7"/>
        <v>3</v>
      </c>
      <c r="F14" s="27">
        <f t="shared" si="7"/>
        <v>4</v>
      </c>
      <c r="G14" s="27">
        <f t="shared" si="7"/>
        <v>5</v>
      </c>
      <c r="H14" s="27">
        <f t="shared" si="7"/>
        <v>6</v>
      </c>
      <c r="I14" s="27">
        <f t="shared" si="7"/>
        <v>7</v>
      </c>
      <c r="J14" s="27">
        <f t="shared" si="7"/>
        <v>1</v>
      </c>
      <c r="K14" s="27">
        <f t="shared" si="7"/>
        <v>2</v>
      </c>
      <c r="L14" s="27">
        <f t="shared" si="7"/>
        <v>3</v>
      </c>
      <c r="M14" s="27">
        <f t="shared" si="7"/>
        <v>4</v>
      </c>
      <c r="N14" s="27">
        <f t="shared" si="7"/>
        <v>5</v>
      </c>
      <c r="O14" s="27">
        <f t="shared" si="7"/>
        <v>6</v>
      </c>
      <c r="P14" s="27">
        <f t="shared" si="7"/>
        <v>7</v>
      </c>
      <c r="Q14" s="27">
        <f t="shared" si="7"/>
        <v>1</v>
      </c>
      <c r="R14" s="27">
        <f t="shared" si="7"/>
        <v>2</v>
      </c>
      <c r="S14" s="27">
        <f t="shared" si="7"/>
        <v>3</v>
      </c>
      <c r="T14" s="27">
        <f t="shared" si="7"/>
        <v>4</v>
      </c>
      <c r="U14" s="27">
        <f t="shared" si="7"/>
        <v>5</v>
      </c>
      <c r="V14" s="27">
        <f t="shared" si="7"/>
        <v>6</v>
      </c>
      <c r="W14" s="27">
        <f t="shared" si="7"/>
        <v>7</v>
      </c>
      <c r="X14" s="27">
        <f t="shared" si="7"/>
        <v>1</v>
      </c>
      <c r="Y14" s="27">
        <f t="shared" si="7"/>
        <v>2</v>
      </c>
      <c r="Z14" s="27">
        <f t="shared" si="7"/>
        <v>3</v>
      </c>
      <c r="AA14" s="27">
        <f t="shared" si="7"/>
        <v>4</v>
      </c>
      <c r="AB14" s="27">
        <f t="shared" si="7"/>
        <v>5</v>
      </c>
      <c r="AC14" s="27">
        <f t="shared" si="7"/>
        <v>6</v>
      </c>
      <c r="AD14" s="27">
        <f t="shared" si="7"/>
        <v>7</v>
      </c>
      <c r="AE14" s="27">
        <f t="shared" si="7"/>
        <v>1</v>
      </c>
      <c r="AF14" s="27">
        <f t="shared" si="7"/>
      </c>
      <c r="AG14" s="28"/>
      <c r="AH14" s="28"/>
      <c r="AI14" s="25">
        <f>COUNTIF($B$14:$AF$14,2)</f>
        <v>4</v>
      </c>
      <c r="AJ14" s="25">
        <f>COUNTIF($B$14:$AF$14,3)</f>
        <v>4</v>
      </c>
      <c r="AK14" s="25">
        <f>COUNTIF($B$14:$AF$14,4)</f>
        <v>4</v>
      </c>
      <c r="AL14" s="25">
        <f>COUNTIF($B$14:$AF$14,5)</f>
        <v>4</v>
      </c>
      <c r="AM14" s="25">
        <f>COUNTIF($B$14:$AF$14,6)</f>
        <v>4</v>
      </c>
      <c r="AN14" s="25">
        <f>SUM(AI14:AM14)</f>
        <v>20</v>
      </c>
    </row>
    <row r="15" spans="1:40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3"/>
      <c r="AI15" s="25"/>
      <c r="AJ15" s="25"/>
      <c r="AK15" s="25"/>
      <c r="AL15" s="25"/>
      <c r="AM15" s="25"/>
      <c r="AN15" s="25"/>
    </row>
    <row r="16" spans="1:40" ht="15">
      <c r="A16" s="36">
        <f>AH16</f>
        <v>42856</v>
      </c>
      <c r="B16" s="29">
        <f>IF(A16&gt;0,A16,"")</f>
        <v>42856</v>
      </c>
      <c r="C16" s="9">
        <f>IF(A16="","",B16+1)</f>
        <v>42857</v>
      </c>
      <c r="D16" s="9">
        <f aca="true" t="shared" si="8" ref="D16:AC16">IF(B16="","",C16+1)</f>
        <v>42858</v>
      </c>
      <c r="E16" s="9">
        <f t="shared" si="8"/>
        <v>42859</v>
      </c>
      <c r="F16" s="9">
        <f t="shared" si="8"/>
        <v>42860</v>
      </c>
      <c r="G16" s="9">
        <f t="shared" si="8"/>
        <v>42861</v>
      </c>
      <c r="H16" s="9">
        <f t="shared" si="8"/>
        <v>42862</v>
      </c>
      <c r="I16" s="9">
        <f t="shared" si="8"/>
        <v>42863</v>
      </c>
      <c r="J16" s="9">
        <f t="shared" si="8"/>
        <v>42864</v>
      </c>
      <c r="K16" s="9">
        <f t="shared" si="8"/>
        <v>42865</v>
      </c>
      <c r="L16" s="9">
        <f t="shared" si="8"/>
        <v>42866</v>
      </c>
      <c r="M16" s="9">
        <f t="shared" si="8"/>
        <v>42867</v>
      </c>
      <c r="N16" s="9">
        <f t="shared" si="8"/>
        <v>42868</v>
      </c>
      <c r="O16" s="9">
        <f t="shared" si="8"/>
        <v>42869</v>
      </c>
      <c r="P16" s="9">
        <f t="shared" si="8"/>
        <v>42870</v>
      </c>
      <c r="Q16" s="9">
        <f t="shared" si="8"/>
        <v>42871</v>
      </c>
      <c r="R16" s="9">
        <f t="shared" si="8"/>
        <v>42872</v>
      </c>
      <c r="S16" s="9">
        <f t="shared" si="8"/>
        <v>42873</v>
      </c>
      <c r="T16" s="9">
        <f t="shared" si="8"/>
        <v>42874</v>
      </c>
      <c r="U16" s="9">
        <f t="shared" si="8"/>
        <v>42875</v>
      </c>
      <c r="V16" s="9">
        <f t="shared" si="8"/>
        <v>42876</v>
      </c>
      <c r="W16" s="9">
        <f t="shared" si="8"/>
        <v>42877</v>
      </c>
      <c r="X16" s="9">
        <f t="shared" si="8"/>
        <v>42878</v>
      </c>
      <c r="Y16" s="9">
        <f t="shared" si="8"/>
        <v>42879</v>
      </c>
      <c r="Z16" s="9">
        <f t="shared" si="8"/>
        <v>42880</v>
      </c>
      <c r="AA16" s="9">
        <f t="shared" si="8"/>
        <v>42881</v>
      </c>
      <c r="AB16" s="9">
        <f t="shared" si="8"/>
        <v>42882</v>
      </c>
      <c r="AC16" s="9">
        <f t="shared" si="8"/>
        <v>42883</v>
      </c>
      <c r="AD16" s="10">
        <f>IF(MONTH(AC16+1)=MONTH(AC16),AC16+1,"")</f>
        <v>42884</v>
      </c>
      <c r="AE16" s="10">
        <f>IF(MONTH(AC16+2)=MONTH(AC16),AC16+2,"")</f>
        <v>42885</v>
      </c>
      <c r="AF16" s="11">
        <f>IF(MONTH(AC16+3)=MONTH(AC16),AC16+3,"")</f>
        <v>42886</v>
      </c>
      <c r="AG16" s="12">
        <f>COUNT(B16:AF16)</f>
        <v>31</v>
      </c>
      <c r="AH16" s="13">
        <f>AH13+AG13</f>
        <v>42856</v>
      </c>
      <c r="AI16" s="5"/>
      <c r="AJ16" s="5"/>
      <c r="AK16" s="5"/>
      <c r="AL16" s="5"/>
      <c r="AM16" s="5"/>
      <c r="AN16" s="5"/>
    </row>
    <row r="17" spans="1:40" ht="15">
      <c r="A17" s="17"/>
      <c r="B17" s="15">
        <f>IF(B16="","",WEEKDAY(B16,1))</f>
        <v>2</v>
      </c>
      <c r="C17" s="15">
        <f aca="true" t="shared" si="9" ref="C17:AF17">IF(C16="","",WEEKDAY(C16,1))</f>
        <v>3</v>
      </c>
      <c r="D17" s="15">
        <f t="shared" si="9"/>
        <v>4</v>
      </c>
      <c r="E17" s="15">
        <f t="shared" si="9"/>
        <v>5</v>
      </c>
      <c r="F17" s="15">
        <f t="shared" si="9"/>
        <v>6</v>
      </c>
      <c r="G17" s="15">
        <f t="shared" si="9"/>
        <v>7</v>
      </c>
      <c r="H17" s="15">
        <f t="shared" si="9"/>
        <v>1</v>
      </c>
      <c r="I17" s="15">
        <f t="shared" si="9"/>
        <v>2</v>
      </c>
      <c r="J17" s="15">
        <f t="shared" si="9"/>
        <v>3</v>
      </c>
      <c r="K17" s="15">
        <f t="shared" si="9"/>
        <v>4</v>
      </c>
      <c r="L17" s="15">
        <f t="shared" si="9"/>
        <v>5</v>
      </c>
      <c r="M17" s="15">
        <f t="shared" si="9"/>
        <v>6</v>
      </c>
      <c r="N17" s="15">
        <f t="shared" si="9"/>
        <v>7</v>
      </c>
      <c r="O17" s="15">
        <f t="shared" si="9"/>
        <v>1</v>
      </c>
      <c r="P17" s="15">
        <f t="shared" si="9"/>
        <v>2</v>
      </c>
      <c r="Q17" s="15">
        <f t="shared" si="9"/>
        <v>3</v>
      </c>
      <c r="R17" s="15">
        <f t="shared" si="9"/>
        <v>4</v>
      </c>
      <c r="S17" s="15">
        <f t="shared" si="9"/>
        <v>5</v>
      </c>
      <c r="T17" s="15">
        <f t="shared" si="9"/>
        <v>6</v>
      </c>
      <c r="U17" s="15">
        <f t="shared" si="9"/>
        <v>7</v>
      </c>
      <c r="V17" s="15">
        <f t="shared" si="9"/>
        <v>1</v>
      </c>
      <c r="W17" s="15">
        <f t="shared" si="9"/>
        <v>2</v>
      </c>
      <c r="X17" s="15">
        <f t="shared" si="9"/>
        <v>3</v>
      </c>
      <c r="Y17" s="15">
        <f t="shared" si="9"/>
        <v>4</v>
      </c>
      <c r="Z17" s="15">
        <f t="shared" si="9"/>
        <v>5</v>
      </c>
      <c r="AA17" s="15">
        <f t="shared" si="9"/>
        <v>6</v>
      </c>
      <c r="AB17" s="15">
        <f t="shared" si="9"/>
        <v>7</v>
      </c>
      <c r="AC17" s="15">
        <f t="shared" si="9"/>
        <v>1</v>
      </c>
      <c r="AD17" s="15">
        <f t="shared" si="9"/>
        <v>2</v>
      </c>
      <c r="AE17" s="15">
        <f t="shared" si="9"/>
        <v>3</v>
      </c>
      <c r="AF17" s="15">
        <f t="shared" si="9"/>
        <v>4</v>
      </c>
      <c r="AG17" s="16"/>
      <c r="AH17" s="16"/>
      <c r="AI17" s="5">
        <f>COUNTIF($B$17:$AF$17,2)</f>
        <v>5</v>
      </c>
      <c r="AJ17" s="5">
        <f>COUNTIF($B$17:$AF$17,3)</f>
        <v>5</v>
      </c>
      <c r="AK17" s="5">
        <f>COUNTIF($B$17:$AF$17,4)</f>
        <v>5</v>
      </c>
      <c r="AL17" s="5">
        <f>COUNTIF($B$17:$AF$17,5)</f>
        <v>4</v>
      </c>
      <c r="AM17" s="5">
        <f>COUNTIF($B$17:$AF$17,6)</f>
        <v>4</v>
      </c>
      <c r="AN17" s="5">
        <f>SUM(AI17:AM17)</f>
        <v>23</v>
      </c>
    </row>
    <row r="18" spans="1:40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5"/>
      <c r="AJ18" s="5"/>
      <c r="AK18" s="5"/>
      <c r="AL18" s="5"/>
      <c r="AM18" s="5"/>
      <c r="AN18" s="5"/>
    </row>
    <row r="19" spans="1:40" ht="15">
      <c r="A19" s="37">
        <f>AH19</f>
        <v>42887</v>
      </c>
      <c r="B19" s="18">
        <f>IF(A19&gt;0,A19,"")</f>
        <v>42887</v>
      </c>
      <c r="C19" s="19">
        <f>IF(A19="","",B19+1)</f>
        <v>42888</v>
      </c>
      <c r="D19" s="19">
        <f aca="true" t="shared" si="10" ref="D19:AC19">IF(B19="","",C19+1)</f>
        <v>42889</v>
      </c>
      <c r="E19" s="19">
        <f t="shared" si="10"/>
        <v>42890</v>
      </c>
      <c r="F19" s="19">
        <f t="shared" si="10"/>
        <v>42891</v>
      </c>
      <c r="G19" s="19">
        <f t="shared" si="10"/>
        <v>42892</v>
      </c>
      <c r="H19" s="19">
        <f t="shared" si="10"/>
        <v>42893</v>
      </c>
      <c r="I19" s="19">
        <f t="shared" si="10"/>
        <v>42894</v>
      </c>
      <c r="J19" s="19">
        <f t="shared" si="10"/>
        <v>42895</v>
      </c>
      <c r="K19" s="19">
        <f t="shared" si="10"/>
        <v>42896</v>
      </c>
      <c r="L19" s="19">
        <f t="shared" si="10"/>
        <v>42897</v>
      </c>
      <c r="M19" s="19">
        <f t="shared" si="10"/>
        <v>42898</v>
      </c>
      <c r="N19" s="19">
        <f t="shared" si="10"/>
        <v>42899</v>
      </c>
      <c r="O19" s="19">
        <f t="shared" si="10"/>
        <v>42900</v>
      </c>
      <c r="P19" s="19">
        <f t="shared" si="10"/>
        <v>42901</v>
      </c>
      <c r="Q19" s="19">
        <f t="shared" si="10"/>
        <v>42902</v>
      </c>
      <c r="R19" s="19">
        <f t="shared" si="10"/>
        <v>42903</v>
      </c>
      <c r="S19" s="19">
        <f t="shared" si="10"/>
        <v>42904</v>
      </c>
      <c r="T19" s="19">
        <f t="shared" si="10"/>
        <v>42905</v>
      </c>
      <c r="U19" s="19">
        <f t="shared" si="10"/>
        <v>42906</v>
      </c>
      <c r="V19" s="19">
        <f t="shared" si="10"/>
        <v>42907</v>
      </c>
      <c r="W19" s="19">
        <f t="shared" si="10"/>
        <v>42908</v>
      </c>
      <c r="X19" s="19">
        <f t="shared" si="10"/>
        <v>42909</v>
      </c>
      <c r="Y19" s="19">
        <f t="shared" si="10"/>
        <v>42910</v>
      </c>
      <c r="Z19" s="19">
        <f t="shared" si="10"/>
        <v>42911</v>
      </c>
      <c r="AA19" s="19">
        <f t="shared" si="10"/>
        <v>42912</v>
      </c>
      <c r="AB19" s="19">
        <f t="shared" si="10"/>
        <v>42913</v>
      </c>
      <c r="AC19" s="19">
        <f t="shared" si="10"/>
        <v>42914</v>
      </c>
      <c r="AD19" s="20">
        <f>IF(MONTH(AC19+1)=MONTH(AC19),AC19+1,"")</f>
        <v>42915</v>
      </c>
      <c r="AE19" s="20">
        <f>IF(MONTH(AC19+2)=MONTH(AC19),AC19+2,"")</f>
        <v>42916</v>
      </c>
      <c r="AF19" s="21">
        <f>IF(MONTH(AC19+3)=MONTH(AC19),AC19+3,"")</f>
      </c>
      <c r="AG19" s="22">
        <f>COUNT(B19:AF19)</f>
        <v>30</v>
      </c>
      <c r="AH19" s="23">
        <f>AH16+AG16</f>
        <v>42887</v>
      </c>
      <c r="AI19" s="25"/>
      <c r="AJ19" s="25"/>
      <c r="AK19" s="25"/>
      <c r="AL19" s="25"/>
      <c r="AM19" s="25"/>
      <c r="AN19" s="25"/>
    </row>
    <row r="20" spans="1:40" ht="15">
      <c r="A20" s="26"/>
      <c r="B20" s="27">
        <f>IF(B19="","",WEEKDAY(B19,1))</f>
        <v>5</v>
      </c>
      <c r="C20" s="27">
        <f aca="true" t="shared" si="11" ref="C20:AF20">IF(C19="","",WEEKDAY(C19,1))</f>
        <v>6</v>
      </c>
      <c r="D20" s="27">
        <f t="shared" si="11"/>
        <v>7</v>
      </c>
      <c r="E20" s="27">
        <f t="shared" si="11"/>
        <v>1</v>
      </c>
      <c r="F20" s="27">
        <f t="shared" si="11"/>
        <v>2</v>
      </c>
      <c r="G20" s="27">
        <f t="shared" si="11"/>
        <v>3</v>
      </c>
      <c r="H20" s="27">
        <f t="shared" si="11"/>
        <v>4</v>
      </c>
      <c r="I20" s="27">
        <f t="shared" si="11"/>
        <v>5</v>
      </c>
      <c r="J20" s="27">
        <f t="shared" si="11"/>
        <v>6</v>
      </c>
      <c r="K20" s="27">
        <f t="shared" si="11"/>
        <v>7</v>
      </c>
      <c r="L20" s="27">
        <f t="shared" si="11"/>
        <v>1</v>
      </c>
      <c r="M20" s="27">
        <f t="shared" si="11"/>
        <v>2</v>
      </c>
      <c r="N20" s="27">
        <f t="shared" si="11"/>
        <v>3</v>
      </c>
      <c r="O20" s="27">
        <f t="shared" si="11"/>
        <v>4</v>
      </c>
      <c r="P20" s="27">
        <f t="shared" si="11"/>
        <v>5</v>
      </c>
      <c r="Q20" s="27">
        <f t="shared" si="11"/>
        <v>6</v>
      </c>
      <c r="R20" s="27">
        <f t="shared" si="11"/>
        <v>7</v>
      </c>
      <c r="S20" s="27">
        <f t="shared" si="11"/>
        <v>1</v>
      </c>
      <c r="T20" s="27">
        <f t="shared" si="11"/>
        <v>2</v>
      </c>
      <c r="U20" s="27">
        <f t="shared" si="11"/>
        <v>3</v>
      </c>
      <c r="V20" s="27">
        <f t="shared" si="11"/>
        <v>4</v>
      </c>
      <c r="W20" s="27">
        <f t="shared" si="11"/>
        <v>5</v>
      </c>
      <c r="X20" s="27">
        <f t="shared" si="11"/>
        <v>6</v>
      </c>
      <c r="Y20" s="27">
        <f t="shared" si="11"/>
        <v>7</v>
      </c>
      <c r="Z20" s="27">
        <f t="shared" si="11"/>
        <v>1</v>
      </c>
      <c r="AA20" s="27">
        <f t="shared" si="11"/>
        <v>2</v>
      </c>
      <c r="AB20" s="27">
        <f t="shared" si="11"/>
        <v>3</v>
      </c>
      <c r="AC20" s="27">
        <f t="shared" si="11"/>
        <v>4</v>
      </c>
      <c r="AD20" s="27">
        <f t="shared" si="11"/>
        <v>5</v>
      </c>
      <c r="AE20" s="27">
        <f t="shared" si="11"/>
        <v>6</v>
      </c>
      <c r="AF20" s="27">
        <f t="shared" si="11"/>
      </c>
      <c r="AG20" s="28"/>
      <c r="AH20" s="28"/>
      <c r="AI20" s="25">
        <f>COUNTIF($B$20:$AF$20,2)</f>
        <v>4</v>
      </c>
      <c r="AJ20" s="25">
        <f>COUNTIF($B$20:$AF$20,3)</f>
        <v>4</v>
      </c>
      <c r="AK20" s="25">
        <f>COUNTIF($B$20:$AF$20,4)</f>
        <v>4</v>
      </c>
      <c r="AL20" s="25">
        <f>COUNTIF($B$20:$AF$20,5)</f>
        <v>5</v>
      </c>
      <c r="AM20" s="25">
        <f>COUNTIF($B$20:$AF$20,6)</f>
        <v>5</v>
      </c>
      <c r="AN20" s="25">
        <f>SUM(AI20:AM20)</f>
        <v>22</v>
      </c>
    </row>
    <row r="21" spans="1:40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8"/>
      <c r="AI21" s="25"/>
      <c r="AJ21" s="25"/>
      <c r="AK21" s="25"/>
      <c r="AL21" s="25"/>
      <c r="AM21" s="25"/>
      <c r="AN21" s="25"/>
    </row>
    <row r="22" spans="1:40" ht="15">
      <c r="A22" s="36">
        <f>AH22</f>
        <v>42917</v>
      </c>
      <c r="B22" s="29">
        <f>IF(A22&gt;0,A22,"")</f>
        <v>42917</v>
      </c>
      <c r="C22" s="9">
        <f>IF(A22="","",B22+1)</f>
        <v>42918</v>
      </c>
      <c r="D22" s="9">
        <f aca="true" t="shared" si="12" ref="D22:AC22">IF(B22="","",C22+1)</f>
        <v>42919</v>
      </c>
      <c r="E22" s="9">
        <f t="shared" si="12"/>
        <v>42920</v>
      </c>
      <c r="F22" s="9">
        <f t="shared" si="12"/>
        <v>42921</v>
      </c>
      <c r="G22" s="9">
        <f t="shared" si="12"/>
        <v>42922</v>
      </c>
      <c r="H22" s="9">
        <f t="shared" si="12"/>
        <v>42923</v>
      </c>
      <c r="I22" s="9">
        <f t="shared" si="12"/>
        <v>42924</v>
      </c>
      <c r="J22" s="9">
        <f t="shared" si="12"/>
        <v>42925</v>
      </c>
      <c r="K22" s="9">
        <f t="shared" si="12"/>
        <v>42926</v>
      </c>
      <c r="L22" s="9">
        <f t="shared" si="12"/>
        <v>42927</v>
      </c>
      <c r="M22" s="9">
        <f t="shared" si="12"/>
        <v>42928</v>
      </c>
      <c r="N22" s="9">
        <f t="shared" si="12"/>
        <v>42929</v>
      </c>
      <c r="O22" s="9">
        <f t="shared" si="12"/>
        <v>42930</v>
      </c>
      <c r="P22" s="9">
        <f t="shared" si="12"/>
        <v>42931</v>
      </c>
      <c r="Q22" s="9">
        <f t="shared" si="12"/>
        <v>42932</v>
      </c>
      <c r="R22" s="9">
        <f t="shared" si="12"/>
        <v>42933</v>
      </c>
      <c r="S22" s="9">
        <f t="shared" si="12"/>
        <v>42934</v>
      </c>
      <c r="T22" s="9">
        <f t="shared" si="12"/>
        <v>42935</v>
      </c>
      <c r="U22" s="9">
        <f t="shared" si="12"/>
        <v>42936</v>
      </c>
      <c r="V22" s="9">
        <f t="shared" si="12"/>
        <v>42937</v>
      </c>
      <c r="W22" s="9">
        <f t="shared" si="12"/>
        <v>42938</v>
      </c>
      <c r="X22" s="9">
        <f t="shared" si="12"/>
        <v>42939</v>
      </c>
      <c r="Y22" s="9">
        <f t="shared" si="12"/>
        <v>42940</v>
      </c>
      <c r="Z22" s="9">
        <f t="shared" si="12"/>
        <v>42941</v>
      </c>
      <c r="AA22" s="9">
        <f t="shared" si="12"/>
        <v>42942</v>
      </c>
      <c r="AB22" s="9">
        <f t="shared" si="12"/>
        <v>42943</v>
      </c>
      <c r="AC22" s="9">
        <f t="shared" si="12"/>
        <v>42944</v>
      </c>
      <c r="AD22" s="10">
        <f>IF(MONTH(AC22+1)=MONTH(AC22),AC22+1,"")</f>
        <v>42945</v>
      </c>
      <c r="AE22" s="10">
        <f>IF(MONTH(AC22+2)=MONTH(AC22),AC22+2,"")</f>
        <v>42946</v>
      </c>
      <c r="AF22" s="11">
        <f>IF(MONTH(AC22+3)=MONTH(AC22),AC22+3,"")</f>
        <v>42947</v>
      </c>
      <c r="AG22" s="12">
        <f>COUNT(B22:AF22)</f>
        <v>31</v>
      </c>
      <c r="AH22" s="13">
        <f>AH19+AG19</f>
        <v>42917</v>
      </c>
      <c r="AI22" s="5"/>
      <c r="AJ22" s="5"/>
      <c r="AK22" s="5"/>
      <c r="AL22" s="5"/>
      <c r="AM22" s="5"/>
      <c r="AN22" s="5"/>
    </row>
    <row r="23" spans="1:40" ht="15">
      <c r="A23" s="17"/>
      <c r="B23" s="15">
        <f>IF(B22="","",WEEKDAY(B22,1))</f>
        <v>7</v>
      </c>
      <c r="C23" s="15">
        <f aca="true" t="shared" si="13" ref="C23:AF23">IF(C22="","",WEEKDAY(C22,1))</f>
        <v>1</v>
      </c>
      <c r="D23" s="15">
        <f t="shared" si="13"/>
        <v>2</v>
      </c>
      <c r="E23" s="15">
        <f t="shared" si="13"/>
        <v>3</v>
      </c>
      <c r="F23" s="15">
        <f t="shared" si="13"/>
        <v>4</v>
      </c>
      <c r="G23" s="15">
        <f t="shared" si="13"/>
        <v>5</v>
      </c>
      <c r="H23" s="15">
        <f t="shared" si="13"/>
        <v>6</v>
      </c>
      <c r="I23" s="15">
        <f t="shared" si="13"/>
        <v>7</v>
      </c>
      <c r="J23" s="15">
        <f t="shared" si="13"/>
        <v>1</v>
      </c>
      <c r="K23" s="15">
        <f t="shared" si="13"/>
        <v>2</v>
      </c>
      <c r="L23" s="15">
        <f t="shared" si="13"/>
        <v>3</v>
      </c>
      <c r="M23" s="15">
        <f t="shared" si="13"/>
        <v>4</v>
      </c>
      <c r="N23" s="15">
        <f t="shared" si="13"/>
        <v>5</v>
      </c>
      <c r="O23" s="15">
        <f t="shared" si="13"/>
        <v>6</v>
      </c>
      <c r="P23" s="15">
        <f t="shared" si="13"/>
        <v>7</v>
      </c>
      <c r="Q23" s="15">
        <f t="shared" si="13"/>
        <v>1</v>
      </c>
      <c r="R23" s="15">
        <f t="shared" si="13"/>
        <v>2</v>
      </c>
      <c r="S23" s="15">
        <f t="shared" si="13"/>
        <v>3</v>
      </c>
      <c r="T23" s="15">
        <f t="shared" si="13"/>
        <v>4</v>
      </c>
      <c r="U23" s="15">
        <f t="shared" si="13"/>
        <v>5</v>
      </c>
      <c r="V23" s="15">
        <f t="shared" si="13"/>
        <v>6</v>
      </c>
      <c r="W23" s="15">
        <f t="shared" si="13"/>
        <v>7</v>
      </c>
      <c r="X23" s="15">
        <f t="shared" si="13"/>
        <v>1</v>
      </c>
      <c r="Y23" s="15">
        <f t="shared" si="13"/>
        <v>2</v>
      </c>
      <c r="Z23" s="15">
        <f t="shared" si="13"/>
        <v>3</v>
      </c>
      <c r="AA23" s="15">
        <f t="shared" si="13"/>
        <v>4</v>
      </c>
      <c r="AB23" s="15">
        <f t="shared" si="13"/>
        <v>5</v>
      </c>
      <c r="AC23" s="15">
        <f t="shared" si="13"/>
        <v>6</v>
      </c>
      <c r="AD23" s="15">
        <f t="shared" si="13"/>
        <v>7</v>
      </c>
      <c r="AE23" s="15">
        <f t="shared" si="13"/>
        <v>1</v>
      </c>
      <c r="AF23" s="15">
        <f t="shared" si="13"/>
        <v>2</v>
      </c>
      <c r="AG23" s="16"/>
      <c r="AH23" s="16"/>
      <c r="AI23" s="5">
        <f>COUNTIF(B23:AF23,2)</f>
        <v>5</v>
      </c>
      <c r="AJ23" s="5">
        <f>COUNTIF(B23:AF23,3)</f>
        <v>4</v>
      </c>
      <c r="AK23" s="5">
        <f>COUNTIF(B23:AF23,4)</f>
        <v>4</v>
      </c>
      <c r="AL23" s="5">
        <f>COUNTIF(B23:AF23,5)</f>
        <v>4</v>
      </c>
      <c r="AM23" s="5">
        <f>COUNTIF(B23:AF23,6)</f>
        <v>4</v>
      </c>
      <c r="AN23" s="5">
        <f>SUM(AI23:AM23)</f>
        <v>21</v>
      </c>
    </row>
    <row r="24" spans="1:40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5"/>
      <c r="AJ24" s="5"/>
      <c r="AK24" s="5"/>
      <c r="AL24" s="5"/>
      <c r="AM24" s="5"/>
      <c r="AN24" s="5"/>
    </row>
    <row r="25" spans="1:40" ht="15">
      <c r="A25" s="37">
        <f>AH25</f>
        <v>42948</v>
      </c>
      <c r="B25" s="18">
        <f>IF(A25&gt;0,A25,"")</f>
        <v>42948</v>
      </c>
      <c r="C25" s="19">
        <f>IF(A25="","",B25+1)</f>
        <v>42949</v>
      </c>
      <c r="D25" s="19">
        <f aca="true" t="shared" si="14" ref="D25:AC25">IF(B25="","",C25+1)</f>
        <v>42950</v>
      </c>
      <c r="E25" s="19">
        <f t="shared" si="14"/>
        <v>42951</v>
      </c>
      <c r="F25" s="19">
        <f t="shared" si="14"/>
        <v>42952</v>
      </c>
      <c r="G25" s="19">
        <f t="shared" si="14"/>
        <v>42953</v>
      </c>
      <c r="H25" s="19">
        <f t="shared" si="14"/>
        <v>42954</v>
      </c>
      <c r="I25" s="19">
        <f t="shared" si="14"/>
        <v>42955</v>
      </c>
      <c r="J25" s="19">
        <f t="shared" si="14"/>
        <v>42956</v>
      </c>
      <c r="K25" s="19">
        <f t="shared" si="14"/>
        <v>42957</v>
      </c>
      <c r="L25" s="19">
        <f t="shared" si="14"/>
        <v>42958</v>
      </c>
      <c r="M25" s="19">
        <f t="shared" si="14"/>
        <v>42959</v>
      </c>
      <c r="N25" s="19">
        <f t="shared" si="14"/>
        <v>42960</v>
      </c>
      <c r="O25" s="19">
        <f t="shared" si="14"/>
        <v>42961</v>
      </c>
      <c r="P25" s="19">
        <f t="shared" si="14"/>
        <v>42962</v>
      </c>
      <c r="Q25" s="19">
        <f t="shared" si="14"/>
        <v>42963</v>
      </c>
      <c r="R25" s="19">
        <f t="shared" si="14"/>
        <v>42964</v>
      </c>
      <c r="S25" s="19">
        <f t="shared" si="14"/>
        <v>42965</v>
      </c>
      <c r="T25" s="19">
        <f t="shared" si="14"/>
        <v>42966</v>
      </c>
      <c r="U25" s="19">
        <f t="shared" si="14"/>
        <v>42967</v>
      </c>
      <c r="V25" s="19">
        <f t="shared" si="14"/>
        <v>42968</v>
      </c>
      <c r="W25" s="19">
        <f t="shared" si="14"/>
        <v>42969</v>
      </c>
      <c r="X25" s="19">
        <f t="shared" si="14"/>
        <v>42970</v>
      </c>
      <c r="Y25" s="19">
        <f t="shared" si="14"/>
        <v>42971</v>
      </c>
      <c r="Z25" s="19">
        <f t="shared" si="14"/>
        <v>42972</v>
      </c>
      <c r="AA25" s="19">
        <f t="shared" si="14"/>
        <v>42973</v>
      </c>
      <c r="AB25" s="19">
        <f t="shared" si="14"/>
        <v>42974</v>
      </c>
      <c r="AC25" s="19">
        <f t="shared" si="14"/>
        <v>42975</v>
      </c>
      <c r="AD25" s="20">
        <f>IF(MONTH(AC25+1)=MONTH(AC25),AC25+1,"")</f>
        <v>42976</v>
      </c>
      <c r="AE25" s="20">
        <f>IF(MONTH(AC25+2)=MONTH(AC25),AC25+2,"")</f>
        <v>42977</v>
      </c>
      <c r="AF25" s="21">
        <f>IF(MONTH(AC25+3)=MONTH(AC25),AC25+3,"")</f>
        <v>42978</v>
      </c>
      <c r="AG25" s="22">
        <f>COUNT(B25:AF25)</f>
        <v>31</v>
      </c>
      <c r="AH25" s="23">
        <f>AH22+AG22</f>
        <v>42948</v>
      </c>
      <c r="AI25" s="25"/>
      <c r="AJ25" s="25"/>
      <c r="AK25" s="25"/>
      <c r="AL25" s="25"/>
      <c r="AM25" s="25"/>
      <c r="AN25" s="25"/>
    </row>
    <row r="26" spans="1:40" ht="15">
      <c r="A26" s="26"/>
      <c r="B26" s="27">
        <f>IF(B25="","",WEEKDAY(B25,1))</f>
        <v>3</v>
      </c>
      <c r="C26" s="27">
        <f aca="true" t="shared" si="15" ref="C26:AF26">IF(C25="","",WEEKDAY(C25,1))</f>
        <v>4</v>
      </c>
      <c r="D26" s="27">
        <f t="shared" si="15"/>
        <v>5</v>
      </c>
      <c r="E26" s="27">
        <f t="shared" si="15"/>
        <v>6</v>
      </c>
      <c r="F26" s="27">
        <f t="shared" si="15"/>
        <v>7</v>
      </c>
      <c r="G26" s="27">
        <f t="shared" si="15"/>
        <v>1</v>
      </c>
      <c r="H26" s="27">
        <f t="shared" si="15"/>
        <v>2</v>
      </c>
      <c r="I26" s="27">
        <f t="shared" si="15"/>
        <v>3</v>
      </c>
      <c r="J26" s="27">
        <f t="shared" si="15"/>
        <v>4</v>
      </c>
      <c r="K26" s="27">
        <f t="shared" si="15"/>
        <v>5</v>
      </c>
      <c r="L26" s="27">
        <f t="shared" si="15"/>
        <v>6</v>
      </c>
      <c r="M26" s="27">
        <f t="shared" si="15"/>
        <v>7</v>
      </c>
      <c r="N26" s="27">
        <f t="shared" si="15"/>
        <v>1</v>
      </c>
      <c r="O26" s="27">
        <f t="shared" si="15"/>
        <v>2</v>
      </c>
      <c r="P26" s="27">
        <f t="shared" si="15"/>
        <v>3</v>
      </c>
      <c r="Q26" s="27">
        <f t="shared" si="15"/>
        <v>4</v>
      </c>
      <c r="R26" s="27">
        <f t="shared" si="15"/>
        <v>5</v>
      </c>
      <c r="S26" s="27">
        <f t="shared" si="15"/>
        <v>6</v>
      </c>
      <c r="T26" s="27">
        <f t="shared" si="15"/>
        <v>7</v>
      </c>
      <c r="U26" s="27">
        <f t="shared" si="15"/>
        <v>1</v>
      </c>
      <c r="V26" s="27">
        <f t="shared" si="15"/>
        <v>2</v>
      </c>
      <c r="W26" s="27">
        <f t="shared" si="15"/>
        <v>3</v>
      </c>
      <c r="X26" s="27">
        <f t="shared" si="15"/>
        <v>4</v>
      </c>
      <c r="Y26" s="27">
        <f t="shared" si="15"/>
        <v>5</v>
      </c>
      <c r="Z26" s="27">
        <f t="shared" si="15"/>
        <v>6</v>
      </c>
      <c r="AA26" s="27">
        <f t="shared" si="15"/>
        <v>7</v>
      </c>
      <c r="AB26" s="27">
        <f t="shared" si="15"/>
        <v>1</v>
      </c>
      <c r="AC26" s="27">
        <f t="shared" si="15"/>
        <v>2</v>
      </c>
      <c r="AD26" s="27">
        <f t="shared" si="15"/>
        <v>3</v>
      </c>
      <c r="AE26" s="27">
        <f t="shared" si="15"/>
        <v>4</v>
      </c>
      <c r="AF26" s="27">
        <f t="shared" si="15"/>
        <v>5</v>
      </c>
      <c r="AG26" s="28"/>
      <c r="AH26" s="28"/>
      <c r="AI26" s="25">
        <f>COUNTIF(B26:AF26,2)</f>
        <v>4</v>
      </c>
      <c r="AJ26" s="25">
        <f>COUNTIF(B26:AF26,3)</f>
        <v>5</v>
      </c>
      <c r="AK26" s="25">
        <f>COUNTIF(B26:AF26,4)</f>
        <v>5</v>
      </c>
      <c r="AL26" s="25">
        <f>COUNTIF(B26:AF26,5)</f>
        <v>5</v>
      </c>
      <c r="AM26" s="25">
        <f>COUNTIF(B26:AF26,6)</f>
        <v>4</v>
      </c>
      <c r="AN26" s="25">
        <f>SUM(AI26:AM26)</f>
        <v>23</v>
      </c>
    </row>
    <row r="27" spans="1:40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5"/>
      <c r="AJ27" s="25"/>
      <c r="AK27" s="25"/>
      <c r="AL27" s="25"/>
      <c r="AM27" s="25"/>
      <c r="AN27" s="25"/>
    </row>
    <row r="28" spans="1:40" ht="15">
      <c r="A28" s="36">
        <f>AH28</f>
        <v>42979</v>
      </c>
      <c r="B28" s="29">
        <f>IF(A28&gt;0,A28,"")</f>
        <v>42979</v>
      </c>
      <c r="C28" s="9">
        <f>IF(A28="","",B28+1)</f>
        <v>42980</v>
      </c>
      <c r="D28" s="9">
        <f aca="true" t="shared" si="16" ref="D28:AC28">IF(B28="","",C28+1)</f>
        <v>42981</v>
      </c>
      <c r="E28" s="9">
        <f t="shared" si="16"/>
        <v>42982</v>
      </c>
      <c r="F28" s="9">
        <f t="shared" si="16"/>
        <v>42983</v>
      </c>
      <c r="G28" s="9">
        <f t="shared" si="16"/>
        <v>42984</v>
      </c>
      <c r="H28" s="9">
        <f t="shared" si="16"/>
        <v>42985</v>
      </c>
      <c r="I28" s="9">
        <f t="shared" si="16"/>
        <v>42986</v>
      </c>
      <c r="J28" s="9">
        <f t="shared" si="16"/>
        <v>42987</v>
      </c>
      <c r="K28" s="9">
        <f t="shared" si="16"/>
        <v>42988</v>
      </c>
      <c r="L28" s="9">
        <f t="shared" si="16"/>
        <v>42989</v>
      </c>
      <c r="M28" s="9">
        <f t="shared" si="16"/>
        <v>42990</v>
      </c>
      <c r="N28" s="9">
        <f t="shared" si="16"/>
        <v>42991</v>
      </c>
      <c r="O28" s="9">
        <f t="shared" si="16"/>
        <v>42992</v>
      </c>
      <c r="P28" s="9">
        <f t="shared" si="16"/>
        <v>42993</v>
      </c>
      <c r="Q28" s="9">
        <f t="shared" si="16"/>
        <v>42994</v>
      </c>
      <c r="R28" s="9">
        <f t="shared" si="16"/>
        <v>42995</v>
      </c>
      <c r="S28" s="9">
        <f t="shared" si="16"/>
        <v>42996</v>
      </c>
      <c r="T28" s="9">
        <f t="shared" si="16"/>
        <v>42997</v>
      </c>
      <c r="U28" s="9">
        <f t="shared" si="16"/>
        <v>42998</v>
      </c>
      <c r="V28" s="9">
        <f t="shared" si="16"/>
        <v>42999</v>
      </c>
      <c r="W28" s="9">
        <f t="shared" si="16"/>
        <v>43000</v>
      </c>
      <c r="X28" s="9">
        <f t="shared" si="16"/>
        <v>43001</v>
      </c>
      <c r="Y28" s="9">
        <f t="shared" si="16"/>
        <v>43002</v>
      </c>
      <c r="Z28" s="9">
        <f t="shared" si="16"/>
        <v>43003</v>
      </c>
      <c r="AA28" s="9">
        <f t="shared" si="16"/>
        <v>43004</v>
      </c>
      <c r="AB28" s="9">
        <f t="shared" si="16"/>
        <v>43005</v>
      </c>
      <c r="AC28" s="9">
        <f t="shared" si="16"/>
        <v>43006</v>
      </c>
      <c r="AD28" s="10">
        <f>IF(MONTH(AC28+1)=MONTH(AC28),AC28+1,"")</f>
        <v>43007</v>
      </c>
      <c r="AE28" s="10">
        <f>IF(MONTH(AC28+2)=MONTH(AC28),AC28+2,"")</f>
        <v>43008</v>
      </c>
      <c r="AF28" s="11">
        <f>IF(MONTH(AC28+3)=MONTH(AC28),AC28+3,"")</f>
      </c>
      <c r="AG28" s="12">
        <f>COUNT(B28:AF28)</f>
        <v>30</v>
      </c>
      <c r="AH28" s="13">
        <f>AH25+AG25</f>
        <v>42979</v>
      </c>
      <c r="AI28" s="5"/>
      <c r="AJ28" s="5"/>
      <c r="AK28" s="5"/>
      <c r="AL28" s="5"/>
      <c r="AM28" s="5"/>
      <c r="AN28" s="5"/>
    </row>
    <row r="29" spans="1:40" ht="15">
      <c r="A29" s="17"/>
      <c r="B29" s="15">
        <f>IF(B28="","",WEEKDAY(B28,1))</f>
        <v>6</v>
      </c>
      <c r="C29" s="15">
        <f aca="true" t="shared" si="17" ref="C29:AF29">IF(C28="","",WEEKDAY(C28,1))</f>
        <v>7</v>
      </c>
      <c r="D29" s="15">
        <f t="shared" si="17"/>
        <v>1</v>
      </c>
      <c r="E29" s="15">
        <f t="shared" si="17"/>
        <v>2</v>
      </c>
      <c r="F29" s="15">
        <f t="shared" si="17"/>
        <v>3</v>
      </c>
      <c r="G29" s="15">
        <f t="shared" si="17"/>
        <v>4</v>
      </c>
      <c r="H29" s="15">
        <f t="shared" si="17"/>
        <v>5</v>
      </c>
      <c r="I29" s="15">
        <f t="shared" si="17"/>
        <v>6</v>
      </c>
      <c r="J29" s="15">
        <f t="shared" si="17"/>
        <v>7</v>
      </c>
      <c r="K29" s="15">
        <f t="shared" si="17"/>
        <v>1</v>
      </c>
      <c r="L29" s="15">
        <f t="shared" si="17"/>
        <v>2</v>
      </c>
      <c r="M29" s="15">
        <f t="shared" si="17"/>
        <v>3</v>
      </c>
      <c r="N29" s="15">
        <f t="shared" si="17"/>
        <v>4</v>
      </c>
      <c r="O29" s="15">
        <f t="shared" si="17"/>
        <v>5</v>
      </c>
      <c r="P29" s="15">
        <f t="shared" si="17"/>
        <v>6</v>
      </c>
      <c r="Q29" s="15">
        <f t="shared" si="17"/>
        <v>7</v>
      </c>
      <c r="R29" s="15">
        <f t="shared" si="17"/>
        <v>1</v>
      </c>
      <c r="S29" s="15">
        <f t="shared" si="17"/>
        <v>2</v>
      </c>
      <c r="T29" s="15">
        <f t="shared" si="17"/>
        <v>3</v>
      </c>
      <c r="U29" s="15">
        <f t="shared" si="17"/>
        <v>4</v>
      </c>
      <c r="V29" s="15">
        <f t="shared" si="17"/>
        <v>5</v>
      </c>
      <c r="W29" s="15">
        <f t="shared" si="17"/>
        <v>6</v>
      </c>
      <c r="X29" s="15">
        <f t="shared" si="17"/>
        <v>7</v>
      </c>
      <c r="Y29" s="15">
        <f t="shared" si="17"/>
        <v>1</v>
      </c>
      <c r="Z29" s="15">
        <f t="shared" si="17"/>
        <v>2</v>
      </c>
      <c r="AA29" s="15">
        <f t="shared" si="17"/>
        <v>3</v>
      </c>
      <c r="AB29" s="15">
        <f t="shared" si="17"/>
        <v>4</v>
      </c>
      <c r="AC29" s="15">
        <f t="shared" si="17"/>
        <v>5</v>
      </c>
      <c r="AD29" s="15">
        <f t="shared" si="17"/>
        <v>6</v>
      </c>
      <c r="AE29" s="15">
        <f t="shared" si="17"/>
        <v>7</v>
      </c>
      <c r="AF29" s="15">
        <f t="shared" si="17"/>
      </c>
      <c r="AG29" s="16"/>
      <c r="AH29" s="16"/>
      <c r="AI29" s="5">
        <f>COUNTIF(B29:AF29,2)</f>
        <v>4</v>
      </c>
      <c r="AJ29" s="5">
        <f>COUNTIF(B29:AF29,3)</f>
        <v>4</v>
      </c>
      <c r="AK29" s="5">
        <f>COUNTIF(B29:AF29,4)</f>
        <v>4</v>
      </c>
      <c r="AL29" s="5">
        <f>COUNTIF(B29:AF29,5)</f>
        <v>4</v>
      </c>
      <c r="AM29" s="5">
        <f>COUNTIF(B29:AF29,6)</f>
        <v>5</v>
      </c>
      <c r="AN29" s="5">
        <f>SUM(AI29:AM29)</f>
        <v>21</v>
      </c>
    </row>
    <row r="30" spans="1:40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5"/>
      <c r="AJ30" s="5"/>
      <c r="AK30" s="5"/>
      <c r="AL30" s="5"/>
      <c r="AM30" s="5"/>
      <c r="AN30" s="5"/>
    </row>
    <row r="31" spans="1:40" ht="15">
      <c r="A31" s="37">
        <f>AH31</f>
        <v>43009</v>
      </c>
      <c r="B31" s="18">
        <f>IF(A31&gt;0,A31,"")</f>
        <v>43009</v>
      </c>
      <c r="C31" s="19">
        <f>IF(A31="","",B31+1)</f>
        <v>43010</v>
      </c>
      <c r="D31" s="19">
        <f aca="true" t="shared" si="18" ref="D31:AC31">IF(B31="","",C31+1)</f>
        <v>43011</v>
      </c>
      <c r="E31" s="19">
        <f t="shared" si="18"/>
        <v>43012</v>
      </c>
      <c r="F31" s="19">
        <f t="shared" si="18"/>
        <v>43013</v>
      </c>
      <c r="G31" s="19">
        <f t="shared" si="18"/>
        <v>43014</v>
      </c>
      <c r="H31" s="19">
        <f t="shared" si="18"/>
        <v>43015</v>
      </c>
      <c r="I31" s="19">
        <f t="shared" si="18"/>
        <v>43016</v>
      </c>
      <c r="J31" s="19">
        <f t="shared" si="18"/>
        <v>43017</v>
      </c>
      <c r="K31" s="19">
        <f t="shared" si="18"/>
        <v>43018</v>
      </c>
      <c r="L31" s="19">
        <f t="shared" si="18"/>
        <v>43019</v>
      </c>
      <c r="M31" s="19">
        <f t="shared" si="18"/>
        <v>43020</v>
      </c>
      <c r="N31" s="19">
        <f t="shared" si="18"/>
        <v>43021</v>
      </c>
      <c r="O31" s="19">
        <f t="shared" si="18"/>
        <v>43022</v>
      </c>
      <c r="P31" s="19">
        <f t="shared" si="18"/>
        <v>43023</v>
      </c>
      <c r="Q31" s="19">
        <f t="shared" si="18"/>
        <v>43024</v>
      </c>
      <c r="R31" s="19">
        <f t="shared" si="18"/>
        <v>43025</v>
      </c>
      <c r="S31" s="19">
        <f t="shared" si="18"/>
        <v>43026</v>
      </c>
      <c r="T31" s="19">
        <f t="shared" si="18"/>
        <v>43027</v>
      </c>
      <c r="U31" s="19">
        <f t="shared" si="18"/>
        <v>43028</v>
      </c>
      <c r="V31" s="19">
        <f t="shared" si="18"/>
        <v>43029</v>
      </c>
      <c r="W31" s="19">
        <f t="shared" si="18"/>
        <v>43030</v>
      </c>
      <c r="X31" s="19">
        <f t="shared" si="18"/>
        <v>43031</v>
      </c>
      <c r="Y31" s="19">
        <f t="shared" si="18"/>
        <v>43032</v>
      </c>
      <c r="Z31" s="19">
        <f t="shared" si="18"/>
        <v>43033</v>
      </c>
      <c r="AA31" s="19">
        <f t="shared" si="18"/>
        <v>43034</v>
      </c>
      <c r="AB31" s="19">
        <f t="shared" si="18"/>
        <v>43035</v>
      </c>
      <c r="AC31" s="19">
        <f t="shared" si="18"/>
        <v>43036</v>
      </c>
      <c r="AD31" s="20">
        <f>IF(MONTH(AC31+1)=MONTH(AC31),AC31+1,"")</f>
        <v>43037</v>
      </c>
      <c r="AE31" s="20">
        <f>IF(MONTH(AC31+2)=MONTH(AC31),AC31+2,"")</f>
        <v>43038</v>
      </c>
      <c r="AF31" s="21">
        <f>IF(MONTH(AC31+3)=MONTH(AC31),AC31+3,"")</f>
        <v>43039</v>
      </c>
      <c r="AG31" s="22">
        <f>COUNT(B31:AF31)</f>
        <v>31</v>
      </c>
      <c r="AH31" s="23">
        <f>AH28+AG28</f>
        <v>43009</v>
      </c>
      <c r="AI31" s="25"/>
      <c r="AJ31" s="25"/>
      <c r="AK31" s="25"/>
      <c r="AL31" s="25"/>
      <c r="AM31" s="25"/>
      <c r="AN31" s="25"/>
    </row>
    <row r="32" spans="1:40" ht="15">
      <c r="A32" s="26"/>
      <c r="B32" s="27">
        <f>IF(B31="","",WEEKDAY(B31,1))</f>
        <v>1</v>
      </c>
      <c r="C32" s="27">
        <f aca="true" t="shared" si="19" ref="C32:AF32">IF(C31="","",WEEKDAY(C31,1))</f>
        <v>2</v>
      </c>
      <c r="D32" s="27">
        <f t="shared" si="19"/>
        <v>3</v>
      </c>
      <c r="E32" s="27">
        <f t="shared" si="19"/>
        <v>4</v>
      </c>
      <c r="F32" s="27">
        <f t="shared" si="19"/>
        <v>5</v>
      </c>
      <c r="G32" s="27">
        <f t="shared" si="19"/>
        <v>6</v>
      </c>
      <c r="H32" s="27">
        <f t="shared" si="19"/>
        <v>7</v>
      </c>
      <c r="I32" s="27">
        <f t="shared" si="19"/>
        <v>1</v>
      </c>
      <c r="J32" s="27">
        <f t="shared" si="19"/>
        <v>2</v>
      </c>
      <c r="K32" s="27">
        <f t="shared" si="19"/>
        <v>3</v>
      </c>
      <c r="L32" s="27">
        <f t="shared" si="19"/>
        <v>4</v>
      </c>
      <c r="M32" s="27">
        <f t="shared" si="19"/>
        <v>5</v>
      </c>
      <c r="N32" s="27">
        <f t="shared" si="19"/>
        <v>6</v>
      </c>
      <c r="O32" s="27">
        <f t="shared" si="19"/>
        <v>7</v>
      </c>
      <c r="P32" s="27">
        <f t="shared" si="19"/>
        <v>1</v>
      </c>
      <c r="Q32" s="27">
        <f t="shared" si="19"/>
        <v>2</v>
      </c>
      <c r="R32" s="27">
        <f t="shared" si="19"/>
        <v>3</v>
      </c>
      <c r="S32" s="27">
        <f t="shared" si="19"/>
        <v>4</v>
      </c>
      <c r="T32" s="27">
        <f t="shared" si="19"/>
        <v>5</v>
      </c>
      <c r="U32" s="27">
        <f t="shared" si="19"/>
        <v>6</v>
      </c>
      <c r="V32" s="27">
        <f t="shared" si="19"/>
        <v>7</v>
      </c>
      <c r="W32" s="27">
        <f t="shared" si="19"/>
        <v>1</v>
      </c>
      <c r="X32" s="27">
        <f t="shared" si="19"/>
        <v>2</v>
      </c>
      <c r="Y32" s="27">
        <f t="shared" si="19"/>
        <v>3</v>
      </c>
      <c r="Z32" s="27">
        <f t="shared" si="19"/>
        <v>4</v>
      </c>
      <c r="AA32" s="27">
        <f t="shared" si="19"/>
        <v>5</v>
      </c>
      <c r="AB32" s="27">
        <f t="shared" si="19"/>
        <v>6</v>
      </c>
      <c r="AC32" s="27">
        <f t="shared" si="19"/>
        <v>7</v>
      </c>
      <c r="AD32" s="27">
        <f t="shared" si="19"/>
        <v>1</v>
      </c>
      <c r="AE32" s="27">
        <f t="shared" si="19"/>
        <v>2</v>
      </c>
      <c r="AF32" s="27">
        <f t="shared" si="19"/>
        <v>3</v>
      </c>
      <c r="AG32" s="28"/>
      <c r="AH32" s="28"/>
      <c r="AI32" s="25">
        <f>COUNTIF(B32:AF32,2)</f>
        <v>5</v>
      </c>
      <c r="AJ32" s="25">
        <f>COUNTIF(B32:AF32,3)</f>
        <v>5</v>
      </c>
      <c r="AK32" s="25">
        <f>COUNTIF(B32:AF32,4)</f>
        <v>4</v>
      </c>
      <c r="AL32" s="25">
        <f>COUNTIF(B32:AF32,5)</f>
        <v>4</v>
      </c>
      <c r="AM32" s="25">
        <f>COUNTIF(B32:AF32,6)</f>
        <v>4</v>
      </c>
      <c r="AN32" s="25">
        <f>SUM(AI32:AM32)</f>
        <v>22</v>
      </c>
    </row>
    <row r="33" spans="1:40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5"/>
      <c r="AJ33" s="25"/>
      <c r="AK33" s="25"/>
      <c r="AL33" s="25"/>
      <c r="AM33" s="25"/>
      <c r="AN33" s="25"/>
    </row>
    <row r="34" spans="1:40" ht="15">
      <c r="A34" s="36">
        <f>AH34</f>
        <v>43040</v>
      </c>
      <c r="B34" s="29">
        <f>IF(A34&gt;0,A34,"")</f>
        <v>43040</v>
      </c>
      <c r="C34" s="9">
        <f>IF(A34="","",B34+1)</f>
        <v>43041</v>
      </c>
      <c r="D34" s="9">
        <f aca="true" t="shared" si="20" ref="D34:AC34">IF(B34="","",C34+1)</f>
        <v>43042</v>
      </c>
      <c r="E34" s="9">
        <f t="shared" si="20"/>
        <v>43043</v>
      </c>
      <c r="F34" s="9">
        <f t="shared" si="20"/>
        <v>43044</v>
      </c>
      <c r="G34" s="9">
        <f t="shared" si="20"/>
        <v>43045</v>
      </c>
      <c r="H34" s="9">
        <f t="shared" si="20"/>
        <v>43046</v>
      </c>
      <c r="I34" s="9">
        <f t="shared" si="20"/>
        <v>43047</v>
      </c>
      <c r="J34" s="9">
        <f t="shared" si="20"/>
        <v>43048</v>
      </c>
      <c r="K34" s="9">
        <f t="shared" si="20"/>
        <v>43049</v>
      </c>
      <c r="L34" s="9">
        <f t="shared" si="20"/>
        <v>43050</v>
      </c>
      <c r="M34" s="9">
        <f t="shared" si="20"/>
        <v>43051</v>
      </c>
      <c r="N34" s="9">
        <f t="shared" si="20"/>
        <v>43052</v>
      </c>
      <c r="O34" s="9">
        <f t="shared" si="20"/>
        <v>43053</v>
      </c>
      <c r="P34" s="9">
        <f t="shared" si="20"/>
        <v>43054</v>
      </c>
      <c r="Q34" s="9">
        <f t="shared" si="20"/>
        <v>43055</v>
      </c>
      <c r="R34" s="9">
        <f t="shared" si="20"/>
        <v>43056</v>
      </c>
      <c r="S34" s="9">
        <f t="shared" si="20"/>
        <v>43057</v>
      </c>
      <c r="T34" s="9">
        <f t="shared" si="20"/>
        <v>43058</v>
      </c>
      <c r="U34" s="9">
        <f t="shared" si="20"/>
        <v>43059</v>
      </c>
      <c r="V34" s="9">
        <f t="shared" si="20"/>
        <v>43060</v>
      </c>
      <c r="W34" s="9">
        <f t="shared" si="20"/>
        <v>43061</v>
      </c>
      <c r="X34" s="9">
        <f t="shared" si="20"/>
        <v>43062</v>
      </c>
      <c r="Y34" s="9">
        <f t="shared" si="20"/>
        <v>43063</v>
      </c>
      <c r="Z34" s="9">
        <f t="shared" si="20"/>
        <v>43064</v>
      </c>
      <c r="AA34" s="9">
        <f t="shared" si="20"/>
        <v>43065</v>
      </c>
      <c r="AB34" s="9">
        <f t="shared" si="20"/>
        <v>43066</v>
      </c>
      <c r="AC34" s="9">
        <f t="shared" si="20"/>
        <v>43067</v>
      </c>
      <c r="AD34" s="10">
        <f>IF(MONTH(AC34+1)=MONTH(AC34),AC34+1,"")</f>
        <v>43068</v>
      </c>
      <c r="AE34" s="10">
        <f>IF(MONTH(AC34+2)=MONTH(AC34),AC34+2,"")</f>
        <v>43069</v>
      </c>
      <c r="AF34" s="11">
        <f>IF(MONTH(AC34+3)=MONTH(AC34),AC34+3,"")</f>
      </c>
      <c r="AG34" s="12">
        <f>COUNT(B34:AF34)</f>
        <v>30</v>
      </c>
      <c r="AH34" s="13">
        <f>AH31+AG31</f>
        <v>43040</v>
      </c>
      <c r="AI34" s="5"/>
      <c r="AJ34" s="5"/>
      <c r="AK34" s="5"/>
      <c r="AL34" s="5"/>
      <c r="AM34" s="5"/>
      <c r="AN34" s="5"/>
    </row>
    <row r="35" spans="1:40" ht="15">
      <c r="A35" s="17"/>
      <c r="B35" s="15">
        <f>IF(B34="","",WEEKDAY(B34,1))</f>
        <v>4</v>
      </c>
      <c r="C35" s="15">
        <f aca="true" t="shared" si="21" ref="C35:AF35">IF(C34="","",WEEKDAY(C34,1))</f>
        <v>5</v>
      </c>
      <c r="D35" s="15">
        <f t="shared" si="21"/>
        <v>6</v>
      </c>
      <c r="E35" s="15">
        <f t="shared" si="21"/>
        <v>7</v>
      </c>
      <c r="F35" s="15">
        <f t="shared" si="21"/>
        <v>1</v>
      </c>
      <c r="G35" s="15">
        <f t="shared" si="21"/>
        <v>2</v>
      </c>
      <c r="H35" s="15">
        <f t="shared" si="21"/>
        <v>3</v>
      </c>
      <c r="I35" s="15">
        <f t="shared" si="21"/>
        <v>4</v>
      </c>
      <c r="J35" s="15">
        <f t="shared" si="21"/>
        <v>5</v>
      </c>
      <c r="K35" s="15">
        <f t="shared" si="21"/>
        <v>6</v>
      </c>
      <c r="L35" s="15">
        <f t="shared" si="21"/>
        <v>7</v>
      </c>
      <c r="M35" s="15">
        <f t="shared" si="21"/>
        <v>1</v>
      </c>
      <c r="N35" s="15">
        <f t="shared" si="21"/>
        <v>2</v>
      </c>
      <c r="O35" s="15">
        <f t="shared" si="21"/>
        <v>3</v>
      </c>
      <c r="P35" s="15">
        <f t="shared" si="21"/>
        <v>4</v>
      </c>
      <c r="Q35" s="15">
        <f t="shared" si="21"/>
        <v>5</v>
      </c>
      <c r="R35" s="15">
        <f t="shared" si="21"/>
        <v>6</v>
      </c>
      <c r="S35" s="15">
        <f t="shared" si="21"/>
        <v>7</v>
      </c>
      <c r="T35" s="15">
        <f t="shared" si="21"/>
        <v>1</v>
      </c>
      <c r="U35" s="15">
        <f t="shared" si="21"/>
        <v>2</v>
      </c>
      <c r="V35" s="15">
        <f t="shared" si="21"/>
        <v>3</v>
      </c>
      <c r="W35" s="15">
        <f t="shared" si="21"/>
        <v>4</v>
      </c>
      <c r="X35" s="15">
        <f t="shared" si="21"/>
        <v>5</v>
      </c>
      <c r="Y35" s="15">
        <f t="shared" si="21"/>
        <v>6</v>
      </c>
      <c r="Z35" s="15">
        <f t="shared" si="21"/>
        <v>7</v>
      </c>
      <c r="AA35" s="15">
        <f t="shared" si="21"/>
        <v>1</v>
      </c>
      <c r="AB35" s="15">
        <f t="shared" si="21"/>
        <v>2</v>
      </c>
      <c r="AC35" s="15">
        <f t="shared" si="21"/>
        <v>3</v>
      </c>
      <c r="AD35" s="15">
        <f t="shared" si="21"/>
        <v>4</v>
      </c>
      <c r="AE35" s="15">
        <f t="shared" si="21"/>
        <v>5</v>
      </c>
      <c r="AF35" s="15">
        <f t="shared" si="21"/>
      </c>
      <c r="AG35" s="16"/>
      <c r="AH35" s="16"/>
      <c r="AI35" s="5">
        <f>COUNTIF(B35:AF35,2)</f>
        <v>4</v>
      </c>
      <c r="AJ35" s="5">
        <f>COUNTIF(B35:AF35,3)</f>
        <v>4</v>
      </c>
      <c r="AK35" s="5">
        <f>COUNTIF(B35:AF35,4)</f>
        <v>5</v>
      </c>
      <c r="AL35" s="5">
        <f>COUNTIF(B35:AF35,5)</f>
        <v>5</v>
      </c>
      <c r="AM35" s="5">
        <f>COUNTIF(B35:AF35,6)</f>
        <v>4</v>
      </c>
      <c r="AN35" s="5">
        <f>SUM(AI35:AM35)</f>
        <v>22</v>
      </c>
    </row>
    <row r="36" spans="1:40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5"/>
      <c r="AJ36" s="5"/>
      <c r="AK36" s="5"/>
      <c r="AL36" s="5"/>
      <c r="AM36" s="5"/>
      <c r="AN36" s="5"/>
    </row>
    <row r="37" spans="1:40" ht="15">
      <c r="A37" s="37">
        <f>AH37</f>
        <v>43070</v>
      </c>
      <c r="B37" s="18">
        <f>IF(A37&gt;0,A37,"")</f>
        <v>43070</v>
      </c>
      <c r="C37" s="19">
        <f>IF(A37="","",B37+1)</f>
        <v>43071</v>
      </c>
      <c r="D37" s="19">
        <f aca="true" t="shared" si="22" ref="D37:AC37">IF(B37="","",C37+1)</f>
        <v>43072</v>
      </c>
      <c r="E37" s="19">
        <f t="shared" si="22"/>
        <v>43073</v>
      </c>
      <c r="F37" s="19">
        <f t="shared" si="22"/>
        <v>43074</v>
      </c>
      <c r="G37" s="19">
        <f t="shared" si="22"/>
        <v>43075</v>
      </c>
      <c r="H37" s="19">
        <f t="shared" si="22"/>
        <v>43076</v>
      </c>
      <c r="I37" s="19">
        <f t="shared" si="22"/>
        <v>43077</v>
      </c>
      <c r="J37" s="19">
        <f t="shared" si="22"/>
        <v>43078</v>
      </c>
      <c r="K37" s="19">
        <f t="shared" si="22"/>
        <v>43079</v>
      </c>
      <c r="L37" s="19">
        <f t="shared" si="22"/>
        <v>43080</v>
      </c>
      <c r="M37" s="19">
        <f t="shared" si="22"/>
        <v>43081</v>
      </c>
      <c r="N37" s="19">
        <f t="shared" si="22"/>
        <v>43082</v>
      </c>
      <c r="O37" s="19">
        <f t="shared" si="22"/>
        <v>43083</v>
      </c>
      <c r="P37" s="19">
        <f t="shared" si="22"/>
        <v>43084</v>
      </c>
      <c r="Q37" s="19">
        <f t="shared" si="22"/>
        <v>43085</v>
      </c>
      <c r="R37" s="19">
        <f t="shared" si="22"/>
        <v>43086</v>
      </c>
      <c r="S37" s="19">
        <f t="shared" si="22"/>
        <v>43087</v>
      </c>
      <c r="T37" s="19">
        <f t="shared" si="22"/>
        <v>43088</v>
      </c>
      <c r="U37" s="19">
        <f t="shared" si="22"/>
        <v>43089</v>
      </c>
      <c r="V37" s="19">
        <f t="shared" si="22"/>
        <v>43090</v>
      </c>
      <c r="W37" s="19">
        <f t="shared" si="22"/>
        <v>43091</v>
      </c>
      <c r="X37" s="19">
        <f t="shared" si="22"/>
        <v>43092</v>
      </c>
      <c r="Y37" s="19">
        <f t="shared" si="22"/>
        <v>43093</v>
      </c>
      <c r="Z37" s="19">
        <f t="shared" si="22"/>
        <v>43094</v>
      </c>
      <c r="AA37" s="19">
        <f t="shared" si="22"/>
        <v>43095</v>
      </c>
      <c r="AB37" s="19">
        <f t="shared" si="22"/>
        <v>43096</v>
      </c>
      <c r="AC37" s="19">
        <f t="shared" si="22"/>
        <v>43097</v>
      </c>
      <c r="AD37" s="20">
        <f>IF(MONTH(AC37+1)=MONTH(AC37),AC37+1,"")</f>
        <v>43098</v>
      </c>
      <c r="AE37" s="20">
        <f>IF(MONTH(AC37+2)=MONTH(AC37),AC37+2,"")</f>
        <v>43099</v>
      </c>
      <c r="AF37" s="21">
        <f>IF(MONTH(AC37+3)=MONTH(AC37),AC37+3,"")</f>
        <v>43100</v>
      </c>
      <c r="AG37" s="22">
        <f>COUNT(B37:AF37)</f>
        <v>31</v>
      </c>
      <c r="AH37" s="23">
        <f>AH34+AG34</f>
        <v>43070</v>
      </c>
      <c r="AI37" s="25"/>
      <c r="AJ37" s="25"/>
      <c r="AK37" s="25"/>
      <c r="AL37" s="25"/>
      <c r="AM37" s="25"/>
      <c r="AN37" s="25"/>
    </row>
    <row r="38" spans="1:40" ht="15">
      <c r="A38" s="26"/>
      <c r="B38" s="27">
        <f>IF(B37="","",WEEKDAY(B37,1))</f>
        <v>6</v>
      </c>
      <c r="C38" s="27">
        <f aca="true" t="shared" si="23" ref="C38:AF38">IF(C37="","",WEEKDAY(C37,1))</f>
        <v>7</v>
      </c>
      <c r="D38" s="27">
        <f t="shared" si="23"/>
        <v>1</v>
      </c>
      <c r="E38" s="27">
        <f t="shared" si="23"/>
        <v>2</v>
      </c>
      <c r="F38" s="27">
        <f t="shared" si="23"/>
        <v>3</v>
      </c>
      <c r="G38" s="27">
        <f t="shared" si="23"/>
        <v>4</v>
      </c>
      <c r="H38" s="27">
        <f t="shared" si="23"/>
        <v>5</v>
      </c>
      <c r="I38" s="27">
        <f t="shared" si="23"/>
        <v>6</v>
      </c>
      <c r="J38" s="27">
        <f t="shared" si="23"/>
        <v>7</v>
      </c>
      <c r="K38" s="27">
        <f t="shared" si="23"/>
        <v>1</v>
      </c>
      <c r="L38" s="27">
        <f t="shared" si="23"/>
        <v>2</v>
      </c>
      <c r="M38" s="27">
        <f t="shared" si="23"/>
        <v>3</v>
      </c>
      <c r="N38" s="27">
        <f t="shared" si="23"/>
        <v>4</v>
      </c>
      <c r="O38" s="27">
        <f t="shared" si="23"/>
        <v>5</v>
      </c>
      <c r="P38" s="27">
        <f t="shared" si="23"/>
        <v>6</v>
      </c>
      <c r="Q38" s="27">
        <f t="shared" si="23"/>
        <v>7</v>
      </c>
      <c r="R38" s="27">
        <f t="shared" si="23"/>
        <v>1</v>
      </c>
      <c r="S38" s="27">
        <f t="shared" si="23"/>
        <v>2</v>
      </c>
      <c r="T38" s="27">
        <f t="shared" si="23"/>
        <v>3</v>
      </c>
      <c r="U38" s="27">
        <f t="shared" si="23"/>
        <v>4</v>
      </c>
      <c r="V38" s="27">
        <f t="shared" si="23"/>
        <v>5</v>
      </c>
      <c r="W38" s="27">
        <f t="shared" si="23"/>
        <v>6</v>
      </c>
      <c r="X38" s="27">
        <f t="shared" si="23"/>
        <v>7</v>
      </c>
      <c r="Y38" s="27">
        <f t="shared" si="23"/>
        <v>1</v>
      </c>
      <c r="Z38" s="27">
        <f t="shared" si="23"/>
        <v>2</v>
      </c>
      <c r="AA38" s="27">
        <f t="shared" si="23"/>
        <v>3</v>
      </c>
      <c r="AB38" s="27">
        <f t="shared" si="23"/>
        <v>4</v>
      </c>
      <c r="AC38" s="27">
        <f t="shared" si="23"/>
        <v>5</v>
      </c>
      <c r="AD38" s="27">
        <f t="shared" si="23"/>
        <v>6</v>
      </c>
      <c r="AE38" s="27">
        <f t="shared" si="23"/>
        <v>7</v>
      </c>
      <c r="AF38" s="27">
        <f t="shared" si="23"/>
        <v>1</v>
      </c>
      <c r="AG38" s="28"/>
      <c r="AH38" s="28"/>
      <c r="AI38" s="25">
        <f>COUNTIF(B38:AF38,2)</f>
        <v>4</v>
      </c>
      <c r="AJ38" s="25">
        <f>COUNTIF(B38:AF38,3)</f>
        <v>4</v>
      </c>
      <c r="AK38" s="25">
        <f>COUNTIF(B38:AF38,4)</f>
        <v>4</v>
      </c>
      <c r="AL38" s="25">
        <f>COUNTIF(B38:AF38,5)</f>
        <v>4</v>
      </c>
      <c r="AM38" s="25">
        <f>COUNTIF(B38:AF38,6)</f>
        <v>5</v>
      </c>
      <c r="AN38" s="25">
        <f>SUM(AI38:AM38)</f>
        <v>21</v>
      </c>
    </row>
    <row r="39" spans="1:40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5"/>
      <c r="AJ39" s="25"/>
      <c r="AK39" s="25"/>
      <c r="AL39" s="25"/>
      <c r="AM39" s="25"/>
      <c r="AN39" s="25"/>
    </row>
    <row r="40" spans="1:40" ht="1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3"/>
      <c r="AF40" s="33"/>
      <c r="AG40" s="34"/>
      <c r="AH40" s="35"/>
      <c r="AI40" s="5"/>
      <c r="AJ40" s="5"/>
      <c r="AK40" s="5"/>
      <c r="AL40" s="5"/>
      <c r="AM40" s="5"/>
      <c r="AN40" s="6">
        <f>SUM(AN5:AN38)</f>
        <v>260</v>
      </c>
    </row>
    <row r="44" spans="1:31" ht="15">
      <c r="A44" t="s">
        <v>9</v>
      </c>
      <c r="AE44" t="s">
        <v>9</v>
      </c>
    </row>
  </sheetData>
  <sheetProtection/>
  <conditionalFormatting sqref="AF18 B36:AF36 B33:AF33 B39:AF39">
    <cfRule type="expression" priority="2" dxfId="362">
      <formula>B17=7</formula>
    </cfRule>
    <cfRule type="expression" priority="3" dxfId="361">
      <formula>B17=1</formula>
    </cfRule>
  </conditionalFormatting>
  <conditionalFormatting sqref="B6:AF6">
    <cfRule type="expression" priority="4" dxfId="366" stopIfTrue="1">
      <formula>IF(B5=7,IF(B5=1,0,1))</formula>
    </cfRule>
    <cfRule type="expression" priority="5" dxfId="361" stopIfTrue="1">
      <formula>B5=1</formula>
    </cfRule>
  </conditionalFormatting>
  <conditionalFormatting sqref="B9:AF9 B12:AF12 B15:AF15 B18:AE18 B27:AF27 B21:AE21 B30:AE30">
    <cfRule type="expression" priority="6" dxfId="362" stopIfTrue="1">
      <formula>B8=7</formula>
    </cfRule>
    <cfRule type="expression" priority="7" dxfId="361" stopIfTrue="1">
      <formula>B8=1</formula>
    </cfRule>
  </conditionalFormatting>
  <conditionalFormatting sqref="B24:AF24">
    <cfRule type="expression" priority="8" dxfId="362" stopIfTrue="1">
      <formula>B23=7</formula>
    </cfRule>
    <cfRule type="expression" priority="9" dxfId="361" stopIfTrue="1">
      <formula>B23=1</formula>
    </cfRule>
  </conditionalFormatting>
  <conditionalFormatting sqref="B5:AF5">
    <cfRule type="expression" priority="1" dxfId="29" stopIfTrue="1">
      <formula>B5=""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A1" sqref="A1:S1"/>
    </sheetView>
  </sheetViews>
  <sheetFormatPr defaultColWidth="9.140625" defaultRowHeight="15"/>
  <cols>
    <col min="1" max="1" width="12.710937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anno!A5</f>
        <v>42736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anno!B4</f>
        <v>42736</v>
      </c>
      <c r="B4" s="15">
        <f aca="true" t="shared" si="0" ref="B4:B34">IF(A4="","",WEEKDAY(A4,1))</f>
        <v>1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42737</v>
      </c>
      <c r="B5" s="15">
        <f t="shared" si="0"/>
        <v>2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42738</v>
      </c>
      <c r="B6" s="15">
        <f t="shared" si="0"/>
        <v>3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42739</v>
      </c>
      <c r="B7" s="15">
        <f t="shared" si="0"/>
        <v>4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42740</v>
      </c>
      <c r="B8" s="15">
        <f t="shared" si="0"/>
        <v>5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42741</v>
      </c>
      <c r="B9" s="15">
        <f t="shared" si="0"/>
        <v>6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42742</v>
      </c>
      <c r="B10" s="15">
        <f t="shared" si="0"/>
        <v>7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42743</v>
      </c>
      <c r="B11" s="15">
        <f t="shared" si="0"/>
        <v>1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42744</v>
      </c>
      <c r="B12" s="15">
        <f t="shared" si="0"/>
        <v>2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42745</v>
      </c>
      <c r="B13" s="15">
        <f t="shared" si="0"/>
        <v>3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42746</v>
      </c>
      <c r="B14" s="15">
        <f t="shared" si="0"/>
        <v>4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42747</v>
      </c>
      <c r="B15" s="15">
        <f t="shared" si="0"/>
        <v>5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42748</v>
      </c>
      <c r="B16" s="15">
        <f t="shared" si="0"/>
        <v>6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42749</v>
      </c>
      <c r="B17" s="15">
        <f t="shared" si="0"/>
        <v>7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42750</v>
      </c>
      <c r="B18" s="15">
        <f t="shared" si="0"/>
        <v>1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42751</v>
      </c>
      <c r="B19" s="15">
        <f t="shared" si="0"/>
        <v>2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42752</v>
      </c>
      <c r="B20" s="15">
        <f t="shared" si="0"/>
        <v>3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42753</v>
      </c>
      <c r="B21" s="15">
        <f t="shared" si="0"/>
        <v>4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42754</v>
      </c>
      <c r="B22" s="15">
        <f t="shared" si="0"/>
        <v>5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42755</v>
      </c>
      <c r="B23" s="15">
        <f t="shared" si="0"/>
        <v>6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42756</v>
      </c>
      <c r="B24" s="15">
        <f t="shared" si="0"/>
        <v>7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42757</v>
      </c>
      <c r="B25" s="15">
        <f t="shared" si="0"/>
        <v>1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42758</v>
      </c>
      <c r="B26" s="15">
        <f t="shared" si="0"/>
        <v>2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42759</v>
      </c>
      <c r="B27" s="15">
        <f t="shared" si="0"/>
        <v>3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42760</v>
      </c>
      <c r="B28" s="15">
        <f t="shared" si="0"/>
        <v>4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42761</v>
      </c>
      <c r="B29" s="15">
        <f t="shared" si="0"/>
        <v>5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42762</v>
      </c>
      <c r="B30" s="15">
        <f t="shared" si="0"/>
        <v>6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42763</v>
      </c>
      <c r="B31" s="15">
        <f t="shared" si="0"/>
        <v>7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42764</v>
      </c>
      <c r="B32" s="15">
        <f t="shared" si="0"/>
        <v>1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42765</v>
      </c>
      <c r="B33" s="15">
        <f t="shared" si="0"/>
        <v>2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42766</v>
      </c>
      <c r="B34" s="15">
        <f t="shared" si="0"/>
        <v>3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8" dxfId="29" stopIfTrue="1">
      <formula>B4=""</formula>
    </cfRule>
  </conditionalFormatting>
  <conditionalFormatting sqref="C4:C34">
    <cfRule type="expression" priority="56" dxfId="28">
      <formula>B4=1</formula>
    </cfRule>
    <cfRule type="expression" priority="57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anno!A7</f>
        <v>42767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anno!B7</f>
        <v>42767</v>
      </c>
      <c r="B4" s="15">
        <f aca="true" t="shared" si="0" ref="B4:B34">IF(A4="","",WEEKDAY(A4,1))</f>
        <v>4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42768</v>
      </c>
      <c r="B5" s="15">
        <f t="shared" si="0"/>
        <v>5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42769</v>
      </c>
      <c r="B6" s="15">
        <f t="shared" si="0"/>
        <v>6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42770</v>
      </c>
      <c r="B7" s="15">
        <f t="shared" si="0"/>
        <v>7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42771</v>
      </c>
      <c r="B8" s="15">
        <f t="shared" si="0"/>
        <v>1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42772</v>
      </c>
      <c r="B9" s="15">
        <f t="shared" si="0"/>
        <v>2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42773</v>
      </c>
      <c r="B10" s="15">
        <f t="shared" si="0"/>
        <v>3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42774</v>
      </c>
      <c r="B11" s="15">
        <f t="shared" si="0"/>
        <v>4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42775</v>
      </c>
      <c r="B12" s="15">
        <f t="shared" si="0"/>
        <v>5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42776</v>
      </c>
      <c r="B13" s="15">
        <f t="shared" si="0"/>
        <v>6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42777</v>
      </c>
      <c r="B14" s="15">
        <f t="shared" si="0"/>
        <v>7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42778</v>
      </c>
      <c r="B15" s="15">
        <f t="shared" si="0"/>
        <v>1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42779</v>
      </c>
      <c r="B16" s="15">
        <f t="shared" si="0"/>
        <v>2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42780</v>
      </c>
      <c r="B17" s="15">
        <f t="shared" si="0"/>
        <v>3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42781</v>
      </c>
      <c r="B18" s="15">
        <f t="shared" si="0"/>
        <v>4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42782</v>
      </c>
      <c r="B19" s="15">
        <f t="shared" si="0"/>
        <v>5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42783</v>
      </c>
      <c r="B20" s="15">
        <f t="shared" si="0"/>
        <v>6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42784</v>
      </c>
      <c r="B21" s="15">
        <f t="shared" si="0"/>
        <v>7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42785</v>
      </c>
      <c r="B22" s="15">
        <f t="shared" si="0"/>
        <v>1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42786</v>
      </c>
      <c r="B23" s="15">
        <f t="shared" si="0"/>
        <v>2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42787</v>
      </c>
      <c r="B24" s="15">
        <f t="shared" si="0"/>
        <v>3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42788</v>
      </c>
      <c r="B25" s="15">
        <f t="shared" si="0"/>
        <v>4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42789</v>
      </c>
      <c r="B26" s="15">
        <f t="shared" si="0"/>
        <v>5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42790</v>
      </c>
      <c r="B27" s="15">
        <f t="shared" si="0"/>
        <v>6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42791</v>
      </c>
      <c r="B28" s="15">
        <f t="shared" si="0"/>
        <v>7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42792</v>
      </c>
      <c r="B29" s="15">
        <f t="shared" si="0"/>
        <v>1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42793</v>
      </c>
      <c r="B30" s="15">
        <f t="shared" si="0"/>
        <v>2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42794</v>
      </c>
      <c r="B31" s="15">
        <f t="shared" si="0"/>
        <v>3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</c>
      <c r="B32" s="15">
        <f t="shared" si="0"/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</c>
      <c r="B33" s="15">
        <f t="shared" si="0"/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</c>
      <c r="B34" s="15">
        <f t="shared" si="0"/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anno!A10</f>
        <v>42795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anno!B10</f>
        <v>42795</v>
      </c>
      <c r="B4" s="15">
        <f aca="true" t="shared" si="0" ref="B4:B34">IF(A4="","",WEEKDAY(A4,1))</f>
        <v>4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42796</v>
      </c>
      <c r="B5" s="15">
        <f t="shared" si="0"/>
        <v>5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42797</v>
      </c>
      <c r="B6" s="15">
        <f t="shared" si="0"/>
        <v>6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42798</v>
      </c>
      <c r="B7" s="15">
        <f t="shared" si="0"/>
        <v>7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42799</v>
      </c>
      <c r="B8" s="15">
        <f t="shared" si="0"/>
        <v>1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42800</v>
      </c>
      <c r="B9" s="15">
        <f t="shared" si="0"/>
        <v>2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42801</v>
      </c>
      <c r="B10" s="15">
        <f t="shared" si="0"/>
        <v>3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42802</v>
      </c>
      <c r="B11" s="15">
        <f t="shared" si="0"/>
        <v>4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42803</v>
      </c>
      <c r="B12" s="15">
        <f t="shared" si="0"/>
        <v>5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42804</v>
      </c>
      <c r="B13" s="15">
        <f t="shared" si="0"/>
        <v>6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42805</v>
      </c>
      <c r="B14" s="15">
        <f t="shared" si="0"/>
        <v>7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42806</v>
      </c>
      <c r="B15" s="15">
        <f t="shared" si="0"/>
        <v>1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42807</v>
      </c>
      <c r="B16" s="15">
        <f t="shared" si="0"/>
        <v>2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42808</v>
      </c>
      <c r="B17" s="15">
        <f t="shared" si="0"/>
        <v>3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42809</v>
      </c>
      <c r="B18" s="15">
        <f t="shared" si="0"/>
        <v>4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42810</v>
      </c>
      <c r="B19" s="15">
        <f t="shared" si="0"/>
        <v>5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42811</v>
      </c>
      <c r="B20" s="15">
        <f t="shared" si="0"/>
        <v>6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42812</v>
      </c>
      <c r="B21" s="15">
        <f t="shared" si="0"/>
        <v>7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42813</v>
      </c>
      <c r="B22" s="15">
        <f t="shared" si="0"/>
        <v>1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42814</v>
      </c>
      <c r="B23" s="15">
        <f t="shared" si="0"/>
        <v>2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42815</v>
      </c>
      <c r="B24" s="15">
        <f t="shared" si="0"/>
        <v>3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42816</v>
      </c>
      <c r="B25" s="15">
        <f t="shared" si="0"/>
        <v>4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42817</v>
      </c>
      <c r="B26" s="15">
        <f t="shared" si="0"/>
        <v>5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42818</v>
      </c>
      <c r="B27" s="15">
        <f t="shared" si="0"/>
        <v>6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42819</v>
      </c>
      <c r="B28" s="15">
        <f t="shared" si="0"/>
        <v>7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42820</v>
      </c>
      <c r="B29" s="15">
        <f t="shared" si="0"/>
        <v>1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42821</v>
      </c>
      <c r="B30" s="15">
        <f t="shared" si="0"/>
        <v>2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42822</v>
      </c>
      <c r="B31" s="15">
        <f t="shared" si="0"/>
        <v>3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42823</v>
      </c>
      <c r="B32" s="15">
        <f t="shared" si="0"/>
        <v>4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42824</v>
      </c>
      <c r="B33" s="15">
        <f t="shared" si="0"/>
        <v>5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42825</v>
      </c>
      <c r="B34" s="15">
        <f t="shared" si="0"/>
        <v>6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anno!A13</f>
        <v>42826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anno!B13</f>
        <v>42826</v>
      </c>
      <c r="B4" s="15">
        <f aca="true" t="shared" si="0" ref="B4:B34">IF(A4="","",WEEKDAY(A4,1))</f>
        <v>7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42827</v>
      </c>
      <c r="B5" s="15">
        <f t="shared" si="0"/>
        <v>1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42828</v>
      </c>
      <c r="B6" s="15">
        <f t="shared" si="0"/>
        <v>2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42829</v>
      </c>
      <c r="B7" s="15">
        <f t="shared" si="0"/>
        <v>3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42830</v>
      </c>
      <c r="B8" s="15">
        <f t="shared" si="0"/>
        <v>4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42831</v>
      </c>
      <c r="B9" s="15">
        <f t="shared" si="0"/>
        <v>5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42832</v>
      </c>
      <c r="B10" s="15">
        <f t="shared" si="0"/>
        <v>6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42833</v>
      </c>
      <c r="B11" s="15">
        <f t="shared" si="0"/>
        <v>7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42834</v>
      </c>
      <c r="B12" s="15">
        <f t="shared" si="0"/>
        <v>1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42835</v>
      </c>
      <c r="B13" s="15">
        <f t="shared" si="0"/>
        <v>2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42836</v>
      </c>
      <c r="B14" s="15">
        <f t="shared" si="0"/>
        <v>3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42837</v>
      </c>
      <c r="B15" s="15">
        <f t="shared" si="0"/>
        <v>4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42838</v>
      </c>
      <c r="B16" s="15">
        <f t="shared" si="0"/>
        <v>5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42839</v>
      </c>
      <c r="B17" s="15">
        <f t="shared" si="0"/>
        <v>6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42840</v>
      </c>
      <c r="B18" s="15">
        <f t="shared" si="0"/>
        <v>7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42841</v>
      </c>
      <c r="B19" s="15">
        <f t="shared" si="0"/>
        <v>1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42842</v>
      </c>
      <c r="B20" s="15">
        <f t="shared" si="0"/>
        <v>2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42843</v>
      </c>
      <c r="B21" s="15">
        <f t="shared" si="0"/>
        <v>3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42844</v>
      </c>
      <c r="B22" s="15">
        <f t="shared" si="0"/>
        <v>4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42845</v>
      </c>
      <c r="B23" s="15">
        <f t="shared" si="0"/>
        <v>5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42846</v>
      </c>
      <c r="B24" s="15">
        <f t="shared" si="0"/>
        <v>6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42847</v>
      </c>
      <c r="B25" s="15">
        <f t="shared" si="0"/>
        <v>7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42848</v>
      </c>
      <c r="B26" s="15">
        <f t="shared" si="0"/>
        <v>1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42849</v>
      </c>
      <c r="B27" s="15">
        <f t="shared" si="0"/>
        <v>2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42850</v>
      </c>
      <c r="B28" s="15">
        <f t="shared" si="0"/>
        <v>3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42851</v>
      </c>
      <c r="B29" s="15">
        <f t="shared" si="0"/>
        <v>4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42852</v>
      </c>
      <c r="B30" s="15">
        <f t="shared" si="0"/>
        <v>5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42853</v>
      </c>
      <c r="B31" s="15">
        <f t="shared" si="0"/>
        <v>6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42854</v>
      </c>
      <c r="B32" s="15">
        <f t="shared" si="0"/>
        <v>7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42855</v>
      </c>
      <c r="B33" s="15">
        <f t="shared" si="0"/>
        <v>1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</c>
      <c r="B34" s="15">
        <f t="shared" si="0"/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anno!A16</f>
        <v>42856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anno!B16</f>
        <v>42856</v>
      </c>
      <c r="B4" s="15">
        <f aca="true" t="shared" si="0" ref="B4:B34">IF(A4="","",WEEKDAY(A4,1))</f>
        <v>2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42857</v>
      </c>
      <c r="B5" s="15">
        <f t="shared" si="0"/>
        <v>3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42858</v>
      </c>
      <c r="B6" s="15">
        <f t="shared" si="0"/>
        <v>4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42859</v>
      </c>
      <c r="B7" s="15">
        <f t="shared" si="0"/>
        <v>5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42860</v>
      </c>
      <c r="B8" s="15">
        <f t="shared" si="0"/>
        <v>6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42861</v>
      </c>
      <c r="B9" s="15">
        <f t="shared" si="0"/>
        <v>7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42862</v>
      </c>
      <c r="B10" s="15">
        <f t="shared" si="0"/>
        <v>1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42863</v>
      </c>
      <c r="B11" s="15">
        <f t="shared" si="0"/>
        <v>2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42864</v>
      </c>
      <c r="B12" s="15">
        <f t="shared" si="0"/>
        <v>3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42865</v>
      </c>
      <c r="B13" s="15">
        <f t="shared" si="0"/>
        <v>4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42866</v>
      </c>
      <c r="B14" s="15">
        <f t="shared" si="0"/>
        <v>5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42867</v>
      </c>
      <c r="B15" s="15">
        <f t="shared" si="0"/>
        <v>6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42868</v>
      </c>
      <c r="B16" s="15">
        <f t="shared" si="0"/>
        <v>7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42869</v>
      </c>
      <c r="B17" s="15">
        <f t="shared" si="0"/>
        <v>1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42870</v>
      </c>
      <c r="B18" s="15">
        <f t="shared" si="0"/>
        <v>2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42871</v>
      </c>
      <c r="B19" s="15">
        <f t="shared" si="0"/>
        <v>3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42872</v>
      </c>
      <c r="B20" s="15">
        <f t="shared" si="0"/>
        <v>4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42873</v>
      </c>
      <c r="B21" s="15">
        <f t="shared" si="0"/>
        <v>5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42874</v>
      </c>
      <c r="B22" s="15">
        <f t="shared" si="0"/>
        <v>6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42875</v>
      </c>
      <c r="B23" s="15">
        <f t="shared" si="0"/>
        <v>7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42876</v>
      </c>
      <c r="B24" s="15">
        <f t="shared" si="0"/>
        <v>1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42877</v>
      </c>
      <c r="B25" s="15">
        <f t="shared" si="0"/>
        <v>2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42878</v>
      </c>
      <c r="B26" s="15">
        <f t="shared" si="0"/>
        <v>3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42879</v>
      </c>
      <c r="B27" s="15">
        <f t="shared" si="0"/>
        <v>4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42880</v>
      </c>
      <c r="B28" s="15">
        <f t="shared" si="0"/>
        <v>5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42881</v>
      </c>
      <c r="B29" s="15">
        <f t="shared" si="0"/>
        <v>6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42882</v>
      </c>
      <c r="B30" s="15">
        <f t="shared" si="0"/>
        <v>7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42883</v>
      </c>
      <c r="B31" s="15">
        <f t="shared" si="0"/>
        <v>1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42884</v>
      </c>
      <c r="B32" s="15">
        <f t="shared" si="0"/>
        <v>2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42885</v>
      </c>
      <c r="B33" s="15">
        <f t="shared" si="0"/>
        <v>3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  <v>42886</v>
      </c>
      <c r="B34" s="15">
        <f t="shared" si="0"/>
        <v>4</v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3.28125" style="0" bestFit="1" customWidth="1"/>
    <col min="3" max="3" width="8.7109375" style="0" customWidth="1"/>
    <col min="4" max="19" width="10.7109375" style="0" customWidth="1"/>
    <col min="20" max="20" width="6.28125" style="0" customWidth="1"/>
    <col min="22" max="22" width="18.7109375" style="0" customWidth="1"/>
  </cols>
  <sheetData>
    <row r="1" spans="1:19" ht="15">
      <c r="A1" s="58" t="str">
        <f>agenda!L2</f>
        <v>Piano Presenze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" ht="15">
      <c r="A2" s="45">
        <f>anno!A19</f>
        <v>42887</v>
      </c>
      <c r="B2" s="46"/>
      <c r="C2" s="46"/>
      <c r="D2" t="s">
        <v>10</v>
      </c>
    </row>
    <row r="3" spans="1:23" ht="15">
      <c r="A3" s="46"/>
      <c r="B3" s="46"/>
      <c r="C3" s="46"/>
      <c r="D3" s="48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1" t="s">
        <v>38</v>
      </c>
      <c r="Q3" s="41" t="s">
        <v>39</v>
      </c>
      <c r="R3" s="41" t="s">
        <v>40</v>
      </c>
      <c r="S3" s="41" t="s">
        <v>41</v>
      </c>
      <c r="U3" s="56" t="s">
        <v>15</v>
      </c>
      <c r="V3" s="57" t="s">
        <v>14</v>
      </c>
      <c r="W3" s="56" t="s">
        <v>42</v>
      </c>
    </row>
    <row r="4" spans="1:23" ht="18" customHeight="1">
      <c r="A4" s="9">
        <f>anno!B19</f>
        <v>42887</v>
      </c>
      <c r="B4" s="15">
        <f aca="true" t="shared" si="0" ref="B4:B34">IF(A4="","",WEEKDAY(A4,1))</f>
        <v>5</v>
      </c>
      <c r="C4" s="4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U4" s="56">
        <v>1</v>
      </c>
      <c r="V4" s="57" t="str">
        <f>agenda!S5</f>
        <v>dip1</v>
      </c>
      <c r="W4" s="57">
        <f>COUNTIF($D$4:$S$34,1)</f>
        <v>0</v>
      </c>
    </row>
    <row r="5" spans="1:23" ht="18" customHeight="1">
      <c r="A5" s="9">
        <f aca="true" t="shared" si="1" ref="A5:A31">A4+1</f>
        <v>42888</v>
      </c>
      <c r="B5" s="15">
        <f t="shared" si="0"/>
        <v>6</v>
      </c>
      <c r="C5" s="47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U5" s="56">
        <v>2</v>
      </c>
      <c r="V5" s="57" t="str">
        <f>agenda!S6</f>
        <v>dip2</v>
      </c>
      <c r="W5" s="57">
        <f>COUNTIF($D$4:$S$34,2)</f>
        <v>0</v>
      </c>
    </row>
    <row r="6" spans="1:23" ht="18" customHeight="1">
      <c r="A6" s="9">
        <f t="shared" si="1"/>
        <v>42889</v>
      </c>
      <c r="B6" s="15">
        <f t="shared" si="0"/>
        <v>7</v>
      </c>
      <c r="C6" s="47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56">
        <v>3</v>
      </c>
      <c r="V6" s="57" t="str">
        <f>agenda!S7</f>
        <v>dip3</v>
      </c>
      <c r="W6" s="57">
        <f>COUNTIF($D$4:$S$34,3)</f>
        <v>0</v>
      </c>
    </row>
    <row r="7" spans="1:23" ht="18" customHeight="1">
      <c r="A7" s="9">
        <f t="shared" si="1"/>
        <v>42890</v>
      </c>
      <c r="B7" s="15">
        <f t="shared" si="0"/>
        <v>1</v>
      </c>
      <c r="C7" s="4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56">
        <v>4</v>
      </c>
      <c r="V7" s="57" t="str">
        <f>agenda!S8</f>
        <v>dip4</v>
      </c>
      <c r="W7" s="57">
        <f>COUNTIF($D$4:$S$34,4)</f>
        <v>0</v>
      </c>
    </row>
    <row r="8" spans="1:23" ht="18" customHeight="1">
      <c r="A8" s="9">
        <f t="shared" si="1"/>
        <v>42891</v>
      </c>
      <c r="B8" s="15">
        <f t="shared" si="0"/>
        <v>2</v>
      </c>
      <c r="C8" s="4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U8" s="56">
        <v>5</v>
      </c>
      <c r="V8" s="57" t="str">
        <f>agenda!S9</f>
        <v>dip5</v>
      </c>
      <c r="W8" s="57">
        <f>COUNTIF($D$4:$S$34,5)</f>
        <v>0</v>
      </c>
    </row>
    <row r="9" spans="1:23" ht="18" customHeight="1">
      <c r="A9" s="9">
        <f t="shared" si="1"/>
        <v>42892</v>
      </c>
      <c r="B9" s="15">
        <f t="shared" si="0"/>
        <v>3</v>
      </c>
      <c r="C9" s="4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U9" s="56">
        <v>6</v>
      </c>
      <c r="V9" s="57" t="str">
        <f>agenda!S10</f>
        <v>dip6</v>
      </c>
      <c r="W9" s="57">
        <f>COUNTIF($D$4:$S$34,6)</f>
        <v>0</v>
      </c>
    </row>
    <row r="10" spans="1:23" ht="18" customHeight="1">
      <c r="A10" s="9">
        <f t="shared" si="1"/>
        <v>42893</v>
      </c>
      <c r="B10" s="15">
        <f t="shared" si="0"/>
        <v>4</v>
      </c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U10" s="56">
        <v>7</v>
      </c>
      <c r="V10" s="57" t="str">
        <f>agenda!S11</f>
        <v>dip7</v>
      </c>
      <c r="W10" s="57">
        <f>COUNTIF($D$4:$S$34,7)</f>
        <v>0</v>
      </c>
    </row>
    <row r="11" spans="1:23" ht="18" customHeight="1">
      <c r="A11" s="9">
        <f t="shared" si="1"/>
        <v>42894</v>
      </c>
      <c r="B11" s="15">
        <f t="shared" si="0"/>
        <v>5</v>
      </c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U11" s="56">
        <v>8</v>
      </c>
      <c r="V11" s="57" t="str">
        <f>agenda!S12</f>
        <v>dip8</v>
      </c>
      <c r="W11" s="57">
        <f>COUNTIF($D$4:$S$34,8)</f>
        <v>0</v>
      </c>
    </row>
    <row r="12" spans="1:23" ht="18" customHeight="1">
      <c r="A12" s="9">
        <f t="shared" si="1"/>
        <v>42895</v>
      </c>
      <c r="B12" s="15">
        <f t="shared" si="0"/>
        <v>6</v>
      </c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U12" s="56">
        <v>9</v>
      </c>
      <c r="V12" s="57" t="str">
        <f>agenda!S13</f>
        <v>dip9</v>
      </c>
      <c r="W12" s="57">
        <f>COUNTIF($D$4:$S$34,9)</f>
        <v>0</v>
      </c>
    </row>
    <row r="13" spans="1:23" ht="18" customHeight="1">
      <c r="A13" s="9">
        <f t="shared" si="1"/>
        <v>42896</v>
      </c>
      <c r="B13" s="15">
        <f t="shared" si="0"/>
        <v>7</v>
      </c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56">
        <v>10</v>
      </c>
      <c r="V13" s="57" t="str">
        <f>agenda!S14</f>
        <v>dip10</v>
      </c>
      <c r="W13" s="57">
        <f>COUNTIF($D$4:$S$34,10)</f>
        <v>0</v>
      </c>
    </row>
    <row r="14" spans="1:19" ht="18" customHeight="1">
      <c r="A14" s="9">
        <f t="shared" si="1"/>
        <v>42897</v>
      </c>
      <c r="B14" s="15">
        <f t="shared" si="0"/>
        <v>1</v>
      </c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" customHeight="1">
      <c r="A15" s="9">
        <f t="shared" si="1"/>
        <v>42898</v>
      </c>
      <c r="B15" s="15">
        <f t="shared" si="0"/>
        <v>2</v>
      </c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8" customHeight="1">
      <c r="A16" s="9">
        <f t="shared" si="1"/>
        <v>42899</v>
      </c>
      <c r="B16" s="15">
        <f t="shared" si="0"/>
        <v>3</v>
      </c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8" customHeight="1">
      <c r="A17" s="9">
        <f t="shared" si="1"/>
        <v>42900</v>
      </c>
      <c r="B17" s="15">
        <f t="shared" si="0"/>
        <v>4</v>
      </c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8" customHeight="1">
      <c r="A18" s="9">
        <f t="shared" si="1"/>
        <v>42901</v>
      </c>
      <c r="B18" s="15">
        <f t="shared" si="0"/>
        <v>5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" customHeight="1">
      <c r="A19" s="9">
        <f t="shared" si="1"/>
        <v>42902</v>
      </c>
      <c r="B19" s="15">
        <f t="shared" si="0"/>
        <v>6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8" customHeight="1">
      <c r="A20" s="9">
        <f t="shared" si="1"/>
        <v>42903</v>
      </c>
      <c r="B20" s="15">
        <f t="shared" si="0"/>
        <v>7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8" customHeight="1">
      <c r="A21" s="9">
        <f t="shared" si="1"/>
        <v>42904</v>
      </c>
      <c r="B21" s="15">
        <f t="shared" si="0"/>
        <v>1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8" customHeight="1">
      <c r="A22" s="9">
        <f t="shared" si="1"/>
        <v>42905</v>
      </c>
      <c r="B22" s="15">
        <f t="shared" si="0"/>
        <v>2</v>
      </c>
      <c r="C22" s="4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8" customHeight="1">
      <c r="A23" s="9">
        <f t="shared" si="1"/>
        <v>42906</v>
      </c>
      <c r="B23" s="15">
        <f t="shared" si="0"/>
        <v>3</v>
      </c>
      <c r="C23" s="4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9">
        <f t="shared" si="1"/>
        <v>42907</v>
      </c>
      <c r="B24" s="15">
        <f t="shared" si="0"/>
        <v>4</v>
      </c>
      <c r="C24" s="4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8" customHeight="1">
      <c r="A25" s="9">
        <f t="shared" si="1"/>
        <v>42908</v>
      </c>
      <c r="B25" s="15">
        <f t="shared" si="0"/>
        <v>5</v>
      </c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8" customHeight="1">
      <c r="A26" s="9">
        <f t="shared" si="1"/>
        <v>42909</v>
      </c>
      <c r="B26" s="15">
        <f t="shared" si="0"/>
        <v>6</v>
      </c>
      <c r="C26" s="4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>
      <c r="A27" s="9">
        <f t="shared" si="1"/>
        <v>42910</v>
      </c>
      <c r="B27" s="15">
        <f t="shared" si="0"/>
        <v>7</v>
      </c>
      <c r="C27" s="4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" customHeight="1">
      <c r="A28" s="9">
        <f t="shared" si="1"/>
        <v>42911</v>
      </c>
      <c r="B28" s="15">
        <f t="shared" si="0"/>
        <v>1</v>
      </c>
      <c r="C28" s="4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>
      <c r="A29" s="9">
        <f t="shared" si="1"/>
        <v>42912</v>
      </c>
      <c r="B29" s="15">
        <f t="shared" si="0"/>
        <v>2</v>
      </c>
      <c r="C29" s="4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9">
        <f t="shared" si="1"/>
        <v>42913</v>
      </c>
      <c r="B30" s="15">
        <f t="shared" si="0"/>
        <v>3</v>
      </c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8" customHeight="1">
      <c r="A31" s="9">
        <f t="shared" si="1"/>
        <v>42914</v>
      </c>
      <c r="B31" s="15">
        <f t="shared" si="0"/>
        <v>4</v>
      </c>
      <c r="C31" s="4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8" customHeight="1">
      <c r="A32" s="38">
        <f>IF(MONTH($A$31+1)=MONTH($A$31),$A$31+1,"")</f>
        <v>42915</v>
      </c>
      <c r="B32" s="15">
        <f t="shared" si="0"/>
        <v>5</v>
      </c>
      <c r="C32" s="4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8" customHeight="1">
      <c r="A33" s="38">
        <f>IF(MONTH($A$31+2)=MONTH($A$31),$A$31+2,"")</f>
        <v>42916</v>
      </c>
      <c r="B33" s="15">
        <f t="shared" si="0"/>
        <v>6</v>
      </c>
      <c r="C33" s="4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8" customHeight="1">
      <c r="A34" s="39">
        <f>IF(MONTH($A$31+3)=MONTH($A$31),$A$31+3,"")</f>
      </c>
      <c r="B34" s="15">
        <f t="shared" si="0"/>
      </c>
      <c r="C34" s="4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</sheetData>
  <sheetProtection password="E934" sheet="1" objects="1" scenarios="1"/>
  <mergeCells count="1">
    <mergeCell ref="A1:S1"/>
  </mergeCells>
  <conditionalFormatting sqref="B4:B34">
    <cfRule type="expression" priority="54" dxfId="29" stopIfTrue="1">
      <formula>B4=""</formula>
    </cfRule>
  </conditionalFormatting>
  <conditionalFormatting sqref="C4:C34">
    <cfRule type="expression" priority="52" dxfId="28">
      <formula>B4=1</formula>
    </cfRule>
    <cfRule type="expression" priority="53" dxfId="27">
      <formula>B4=7</formula>
    </cfRule>
  </conditionalFormatting>
  <conditionalFormatting sqref="D4:N34">
    <cfRule type="cellIs" priority="45" dxfId="5" operator="equal">
      <formula>7</formula>
    </cfRule>
    <cfRule type="cellIs" priority="46" dxfId="4" operator="equal">
      <formula>6</formula>
    </cfRule>
    <cfRule type="cellIs" priority="47" dxfId="3" operator="equal">
      <formula>5</formula>
    </cfRule>
    <cfRule type="cellIs" priority="48" dxfId="387" operator="equal">
      <formula>4</formula>
    </cfRule>
    <cfRule type="cellIs" priority="49" dxfId="388" operator="equal">
      <formula>3</formula>
    </cfRule>
    <cfRule type="cellIs" priority="50" dxfId="389" operator="equal">
      <formula>2</formula>
    </cfRule>
    <cfRule type="cellIs" priority="51" dxfId="390" operator="equal">
      <formula>1</formula>
    </cfRule>
  </conditionalFormatting>
  <conditionalFormatting sqref="U3:V4 U5:U10 V5:V13">
    <cfRule type="cellIs" priority="38" dxfId="5" operator="equal">
      <formula>7</formula>
    </cfRule>
    <cfRule type="cellIs" priority="39" dxfId="4" operator="equal">
      <formula>6</formula>
    </cfRule>
    <cfRule type="cellIs" priority="40" dxfId="3" operator="equal">
      <formula>5</formula>
    </cfRule>
    <cfRule type="cellIs" priority="41" dxfId="387" operator="equal">
      <formula>4</formula>
    </cfRule>
    <cfRule type="cellIs" priority="42" dxfId="388" operator="equal">
      <formula>3</formula>
    </cfRule>
    <cfRule type="cellIs" priority="43" dxfId="389" operator="equal">
      <formula>2</formula>
    </cfRule>
    <cfRule type="cellIs" priority="44" dxfId="390" operator="equal">
      <formula>1</formula>
    </cfRule>
  </conditionalFormatting>
  <conditionalFormatting sqref="O3:S34">
    <cfRule type="cellIs" priority="31" dxfId="5" operator="equal">
      <formula>7</formula>
    </cfRule>
    <cfRule type="cellIs" priority="32" dxfId="4" operator="equal">
      <formula>6</formula>
    </cfRule>
    <cfRule type="cellIs" priority="33" dxfId="3" operator="equal">
      <formula>5</formula>
    </cfRule>
    <cfRule type="cellIs" priority="34" dxfId="387" operator="equal">
      <formula>4</formula>
    </cfRule>
    <cfRule type="cellIs" priority="35" dxfId="388" operator="equal">
      <formula>3</formula>
    </cfRule>
    <cfRule type="cellIs" priority="36" dxfId="389" operator="equal">
      <formula>2</formula>
    </cfRule>
    <cfRule type="cellIs" priority="37" dxfId="390" operator="equal">
      <formula>1</formula>
    </cfRule>
  </conditionalFormatting>
  <conditionalFormatting sqref="D4:S34">
    <cfRule type="cellIs" priority="11" dxfId="391" operator="equal">
      <formula>10</formula>
    </cfRule>
    <cfRule type="cellIs" priority="21" dxfId="1" operator="equal">
      <formula>9</formula>
    </cfRule>
    <cfRule type="cellIs" priority="30" dxfId="0" operator="equal">
      <formula>8</formula>
    </cfRule>
  </conditionalFormatting>
  <conditionalFormatting sqref="U11">
    <cfRule type="cellIs" priority="23" dxfId="5" operator="equal">
      <formula>7</formula>
    </cfRule>
    <cfRule type="cellIs" priority="24" dxfId="4" operator="equal">
      <formula>6</formula>
    </cfRule>
    <cfRule type="cellIs" priority="25" dxfId="3" operator="equal">
      <formula>5</formula>
    </cfRule>
    <cfRule type="cellIs" priority="26" dxfId="387" operator="equal">
      <formula>4</formula>
    </cfRule>
    <cfRule type="cellIs" priority="27" dxfId="388" operator="equal">
      <formula>3</formula>
    </cfRule>
    <cfRule type="cellIs" priority="28" dxfId="389" operator="equal">
      <formula>2</formula>
    </cfRule>
    <cfRule type="cellIs" priority="29" dxfId="390" operator="equal">
      <formula>1</formula>
    </cfRule>
  </conditionalFormatting>
  <conditionalFormatting sqref="U11">
    <cfRule type="cellIs" priority="22" dxfId="0" operator="equal">
      <formula>8</formula>
    </cfRule>
  </conditionalFormatting>
  <conditionalFormatting sqref="U12">
    <cfRule type="cellIs" priority="14" dxfId="5" operator="equal">
      <formula>7</formula>
    </cfRule>
    <cfRule type="cellIs" priority="15" dxfId="4" operator="equal">
      <formula>6</formula>
    </cfRule>
    <cfRule type="cellIs" priority="16" dxfId="3" operator="equal">
      <formula>5</formula>
    </cfRule>
    <cfRule type="cellIs" priority="17" dxfId="387" operator="equal">
      <formula>4</formula>
    </cfRule>
    <cfRule type="cellIs" priority="18" dxfId="388" operator="equal">
      <formula>3</formula>
    </cfRule>
    <cfRule type="cellIs" priority="19" dxfId="389" operator="equal">
      <formula>2</formula>
    </cfRule>
    <cfRule type="cellIs" priority="20" dxfId="390" operator="equal">
      <formula>1</formula>
    </cfRule>
  </conditionalFormatting>
  <conditionalFormatting sqref="U12">
    <cfRule type="cellIs" priority="12" dxfId="1" operator="equal">
      <formula>9</formula>
    </cfRule>
    <cfRule type="cellIs" priority="13" dxfId="0" operator="equal">
      <formula>8</formula>
    </cfRule>
  </conditionalFormatting>
  <conditionalFormatting sqref="U13">
    <cfRule type="cellIs" priority="4" dxfId="5" operator="equal">
      <formula>7</formula>
    </cfRule>
    <cfRule type="cellIs" priority="5" dxfId="4" operator="equal">
      <formula>6</formula>
    </cfRule>
    <cfRule type="cellIs" priority="6" dxfId="3" operator="equal">
      <formula>5</formula>
    </cfRule>
    <cfRule type="cellIs" priority="7" dxfId="387" operator="equal">
      <formula>4</formula>
    </cfRule>
    <cfRule type="cellIs" priority="8" dxfId="388" operator="equal">
      <formula>3</formula>
    </cfRule>
    <cfRule type="cellIs" priority="9" dxfId="389" operator="equal">
      <formula>2</formula>
    </cfRule>
    <cfRule type="cellIs" priority="10" dxfId="390" operator="equal">
      <formula>1</formula>
    </cfRule>
  </conditionalFormatting>
  <conditionalFormatting sqref="U13">
    <cfRule type="cellIs" priority="1" dxfId="391" operator="equal">
      <formula>10</formula>
    </cfRule>
    <cfRule type="cellIs" priority="2" dxfId="1" operator="equal">
      <formula>9</formula>
    </cfRule>
    <cfRule type="cellIs" priority="3" dxfId="0" operator="equal">
      <formula>8</formula>
    </cfRule>
  </conditionalFormatting>
  <printOptions/>
  <pageMargins left="0.7" right="0.7" top="0.75" bottom="0.75" header="0.3" footer="0.3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ROSSELLI Bruno</dc:creator>
  <cp:keywords/>
  <dc:description/>
  <cp:lastModifiedBy>bruno rosselli</cp:lastModifiedBy>
  <cp:lastPrinted>2017-10-02T07:49:33Z</cp:lastPrinted>
  <dcterms:created xsi:type="dcterms:W3CDTF">2015-07-07T14:00:37Z</dcterms:created>
  <dcterms:modified xsi:type="dcterms:W3CDTF">2017-10-03T07:28:09Z</dcterms:modified>
  <cp:category/>
  <cp:version/>
  <cp:contentType/>
  <cp:contentStatus/>
</cp:coreProperties>
</file>